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0" windowWidth="17240" windowHeight="13300" tabRatio="826" activeTab="0"/>
  </bookViews>
  <sheets>
    <sheet name="ゴールシーク" sheetId="1" r:id="rId1"/>
    <sheet name="例題" sheetId="2" r:id="rId2"/>
    <sheet name="練習1" sheetId="3" r:id="rId3"/>
    <sheet name="練習2" sheetId="4" r:id="rId4"/>
    <sheet name="練習2 (ヒント)" sheetId="5" r:id="rId5"/>
  </sheets>
  <externalReferences>
    <externalReference r:id="rId8"/>
    <externalReference r:id="rId9"/>
    <externalReference r:id="rId10"/>
  </externalReferences>
  <definedNames>
    <definedName name="_C_?___?__">#REF!</definedName>
    <definedName name="_FCAN_?__">#REF!</definedName>
    <definedName name="_FCCN_?__">#REF!</definedName>
    <definedName name="_FCSN_?__">#REF!</definedName>
    <definedName name="_Fill" hidden="1">#REF!</definedName>
    <definedName name="_FR_NAME_">#REF!</definedName>
    <definedName name="_FS_?__">#REF!</definedName>
    <definedName name="_M_?___?__">#REF!</definedName>
    <definedName name="_PPR_?__AGQ">#REF!</definedName>
    <definedName name="_RE_?__">#REF!</definedName>
    <definedName name="_RFA">#REF!</definedName>
    <definedName name="_RFC_?__">#REF!</definedName>
    <definedName name="_RFD_?__">#REF!</definedName>
    <definedName name="_RLC_?__">#REF!</definedName>
    <definedName name="_RNC_?___?__">#REF!</definedName>
    <definedName name="_RS_?___?__BFN_">#REF!</definedName>
    <definedName name="_RS_?___?__BRA_">#REF!</definedName>
    <definedName name="_RT_?__">#REF!</definedName>
    <definedName name="_RU_?__">#REF!</definedName>
    <definedName name="_RV_?__">#REF!</definedName>
    <definedName name="_WCCS_?___?__">#REF!</definedName>
    <definedName name="_WCS_?__">#REF!</definedName>
    <definedName name="_WGDC_?__">#REF!</definedName>
    <definedName name="_WGDD_?__">#REF!</definedName>
    <definedName name="_WGDPN_NQQ">#REF!</definedName>
    <definedName name="_WGDPN_SQQ">#REF!</definedName>
    <definedName name="_WGDU_">#REF!</definedName>
    <definedName name="_WGF_?__">#REF!</definedName>
    <definedName name="_WGL_?__">#REF!</definedName>
    <definedName name="_WGP_">#REF!</definedName>
    <definedName name="_WGR">#REF!</definedName>
    <definedName name="_WGZ_?__">#REF!</definedName>
    <definedName name="_WIC">#REF!</definedName>
    <definedName name="_WIR">#REF!</definedName>
    <definedName name="_WLC_">#REF!</definedName>
    <definedName name="_WLR_?__">#REF!</definedName>
    <definedName name="_WS_">#REF!</definedName>
    <definedName name="_WTB_">#REF!</definedName>
    <definedName name="_WTC_">#REF!</definedName>
    <definedName name="_WWC_">#REF!</definedName>
    <definedName name="_WWH_">#REF!</definedName>
    <definedName name="_WWV_">#REF!</definedName>
    <definedName name="_WXC_?__">#REF!</definedName>
    <definedName name="_WXEA_?__Q">#REF!</definedName>
    <definedName name="_WXLA">#REF!</definedName>
    <definedName name="_WXM__?__Q">#REF!</definedName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a">#REF!</definedName>
    <definedName name="code">#REF!</definedName>
    <definedName name="Data">#REF!</definedName>
    <definedName name="DataEnd">#REF!</definedName>
    <definedName name="ha">#REF!</definedName>
    <definedName name="HTML_CodePage" hidden="1">932</definedName>
    <definedName name="HTML_Control" hidden="1">{"'SUMIF関数活用例'!$A$14:$H$28","'SUMIF関数活用例'!$A$1:$I$10"}</definedName>
    <definedName name="HTML_Description" hidden="1">""</definedName>
    <definedName name="HTML_Email" hidden="1">""</definedName>
    <definedName name="HTML_Header" hidden="1">"SUMIF関数活用例"</definedName>
    <definedName name="HTML_LastUpdate" hidden="1">"99/02/12"</definedName>
    <definedName name="HTML_LineAfter" hidden="1">FALSE</definedName>
    <definedName name="HTML_LineBefore" hidden="1">FALSE</definedName>
    <definedName name="HTML_Name" hidden="1">"にこにこ"</definedName>
    <definedName name="HTML_OBDlg2" hidden="1">TRUE</definedName>
    <definedName name="HTML_OBDlg4" hidden="1">TRUE</definedName>
    <definedName name="HTML_OS" hidden="1">0</definedName>
    <definedName name="HTML_PathFile" hidden="1">"D:\My Documents\MOT\2\SUMIF.htm"</definedName>
    <definedName name="HTML_Title" hidden="1">"SUMIF関数"</definedName>
    <definedName name="Hyousoku">#REF!</definedName>
    <definedName name="HyousokuArea">#REF!</definedName>
    <definedName name="HyousokuEnd">#REF!</definedName>
    <definedName name="Hyoutou">#REF!</definedName>
    <definedName name="n">#REF!</definedName>
    <definedName name="Rangai0">#REF!</definedName>
    <definedName name="s">#REF!</definedName>
    <definedName name="Title">#REF!</definedName>
    <definedName name="TitleEnglish">#REF!</definedName>
    <definedName name="終了後指示">'[1]実習内容'!#REF!</definedName>
  </definedNames>
  <calcPr fullCalcOnLoad="1"/>
</workbook>
</file>

<file path=xl/sharedStrings.xml><?xml version="1.0" encoding="utf-8"?>
<sst xmlns="http://schemas.openxmlformats.org/spreadsheetml/2006/main" count="54" uniqueCount="52">
  <si>
    <t>費用合計</t>
  </si>
  <si>
    <t>人件費</t>
  </si>
  <si>
    <t>事務諸費用</t>
  </si>
  <si>
    <t>賃貸費</t>
  </si>
  <si>
    <t>その他雑費</t>
  </si>
  <si>
    <t>保険料</t>
  </si>
  <si>
    <t>電話代</t>
  </si>
  <si>
    <t>営業収支</t>
  </si>
  <si>
    <t>売上予測計算書</t>
  </si>
  <si>
    <t>客単価</t>
  </si>
  <si>
    <t>一日平均客数</t>
  </si>
  <si>
    <t>月間客数</t>
  </si>
  <si>
    <t>売上金額</t>
  </si>
  <si>
    <t>数量</t>
  </si>
  <si>
    <t>単価</t>
  </si>
  <si>
    <t>金額</t>
  </si>
  <si>
    <t>小計</t>
  </si>
  <si>
    <t>値引き</t>
  </si>
  <si>
    <t>値引き後</t>
  </si>
  <si>
    <t>消費税</t>
  </si>
  <si>
    <t>請求額</t>
  </si>
  <si>
    <r>
      <t>=</t>
    </r>
    <r>
      <rPr>
        <b/>
        <sz val="14"/>
        <color indexed="18"/>
        <rFont val="ＭＳ Ｐゴシック"/>
        <family val="3"/>
      </rPr>
      <t>C3</t>
    </r>
    <r>
      <rPr>
        <b/>
        <sz val="14"/>
        <rFont val="ＭＳ Ｐゴシック"/>
        <family val="3"/>
      </rPr>
      <t>*</t>
    </r>
    <r>
      <rPr>
        <b/>
        <sz val="14"/>
        <color indexed="10"/>
        <rFont val="ＭＳ Ｐゴシック"/>
        <family val="3"/>
      </rPr>
      <t>C5</t>
    </r>
  </si>
  <si>
    <r>
      <t>=</t>
    </r>
    <r>
      <rPr>
        <b/>
        <sz val="14"/>
        <color indexed="57"/>
        <rFont val="ＭＳ Ｐゴシック"/>
        <family val="3"/>
      </rPr>
      <t>C6</t>
    </r>
    <r>
      <rPr>
        <b/>
        <sz val="14"/>
        <rFont val="ＭＳ Ｐゴシック"/>
        <family val="3"/>
      </rPr>
      <t>*</t>
    </r>
    <r>
      <rPr>
        <b/>
        <sz val="14"/>
        <color indexed="20"/>
        <rFont val="ＭＳ Ｐゴシック"/>
        <family val="3"/>
      </rPr>
      <t>C7</t>
    </r>
  </si>
  <si>
    <r>
      <t>=</t>
    </r>
    <r>
      <rPr>
        <b/>
        <sz val="14"/>
        <color indexed="53"/>
        <rFont val="ＭＳ Ｐゴシック"/>
        <family val="3"/>
      </rPr>
      <t>C4</t>
    </r>
    <r>
      <rPr>
        <b/>
        <sz val="14"/>
        <rFont val="ＭＳ Ｐゴシック"/>
        <family val="3"/>
      </rPr>
      <t>*30</t>
    </r>
  </si>
  <si>
    <t>粗利益率</t>
  </si>
  <si>
    <t>粗利益</t>
  </si>
  <si>
    <t>収入</t>
  </si>
  <si>
    <t>収入合計</t>
  </si>
  <si>
    <t>=E11-E12</t>
  </si>
  <si>
    <t>=SUM(E13:E14)</t>
  </si>
  <si>
    <t>=</t>
  </si>
  <si>
    <t>x</t>
  </si>
  <si>
    <t>3*x=6となるようなxを求めたい</t>
  </si>
  <si>
    <t>*</t>
  </si>
  <si>
    <t>←=B4*D4</t>
  </si>
  <si>
    <t>18÷x=6となるようなxを求めたい</t>
  </si>
  <si>
    <t>÷</t>
  </si>
  <si>
    <t>←=B11/D11</t>
  </si>
  <si>
    <t>A</t>
  </si>
  <si>
    <t>B</t>
  </si>
  <si>
    <t>人材育成部門</t>
  </si>
  <si>
    <t>教材開発部門</t>
  </si>
  <si>
    <t>機器貸し出し部門</t>
  </si>
  <si>
    <t xml:space="preserve">人材派遣部門 </t>
  </si>
  <si>
    <t>設備費</t>
  </si>
  <si>
    <t>支出</t>
  </si>
  <si>
    <r>
      <t>京都IT化促進事業</t>
    </r>
    <r>
      <rPr>
        <b/>
        <sz val="14"/>
        <rFont val="ＭＳ Ｐゴシック"/>
        <family val="3"/>
      </rPr>
      <t>　収支表</t>
    </r>
  </si>
  <si>
    <t>デスクトップパソコン</t>
  </si>
  <si>
    <t>ノートパソコン</t>
  </si>
  <si>
    <t>プリンター</t>
  </si>
  <si>
    <t>=SUM(E8:E10)</t>
  </si>
  <si>
    <t>=ROUNDDOWN(E13*0.05,0)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</si>
</sst>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&quot;¥&quot;#,##0_);[Red]\(&quot;¥&quot;#,##0\)"/>
    <numFmt numFmtId="186" formatCode="mmm\-yyyy"/>
    <numFmt numFmtId="187" formatCode="0.000_ "/>
    <numFmt numFmtId="188" formatCode="0.00_ "/>
    <numFmt numFmtId="189" formatCode="0.0_ "/>
    <numFmt numFmtId="190" formatCode="0_ "/>
    <numFmt numFmtId="191" formatCode="0_);[Red]\(0\)"/>
    <numFmt numFmtId="192" formatCode="0.0"/>
    <numFmt numFmtId="193" formatCode="aaa"/>
    <numFmt numFmtId="194" formatCode="#\ ###\ ###\ ##0"/>
    <numFmt numFmtId="195" formatCode="[&lt;=999]000;000\-00"/>
    <numFmt numFmtId="196" formatCode="#,##0&quot;頁&quot;"/>
    <numFmt numFmtId="197" formatCode="yyyy&quot;年&quot;m&quot;月&quot;d&quot;日&quot;\ \ \ h:mm:AM/PM"/>
    <numFmt numFmtId="198" formatCode="0.0_);[Red]\(0.0\)"/>
    <numFmt numFmtId="199" formatCode="#,##0.0_);[Red]\(#,##0.0\)"/>
    <numFmt numFmtId="200" formatCode="[&gt;0]0.0;0"/>
    <numFmt numFmtId="201" formatCode="00"/>
    <numFmt numFmtId="202" formatCode="#,##0_ "/>
    <numFmt numFmtId="203" formatCode="###,###,##0;&quot;-&quot;##,###,##0"/>
    <numFmt numFmtId="204" formatCode="\ ###,###,##0;&quot;-&quot;###,###,##0"/>
    <numFmt numFmtId="205" formatCode="\ ###,###,###,###,##0;&quot;-&quot;###,###,###,###,##0"/>
    <numFmt numFmtId="206" formatCode="\ ###,###,###,##0;&quot;-&quot;###,###,###,##0"/>
    <numFmt numFmtId="207" formatCode="##,###,###,##0.0;&quot;-&quot;#,###,###,##0.0"/>
    <numFmt numFmtId="208" formatCode="#,###,###,##0.00;&quot; -&quot;###,###,##0.00"/>
    <numFmt numFmtId="209" formatCode="###,###,###,###,##0;&quot;-&quot;##,###,###,###,##0"/>
    <numFmt numFmtId="210" formatCode="##,##0.00;&quot;-&quot;#,##0.00"/>
    <numFmt numFmtId="211" formatCode="\ ##0.0;&quot;-&quot;##0.0"/>
    <numFmt numFmtId="212" formatCode="#,###,##0.0;&quot; -&quot;###,##0.0"/>
    <numFmt numFmtId="213" formatCode="###,##0.0;&quot;-&quot;##,##0.0"/>
    <numFmt numFmtId="214" formatCode="###,###,###,##0;&quot;-&quot;##,###,###,##0"/>
    <numFmt numFmtId="215" formatCode="#,###,###,##0.0;&quot; -&quot;###,###,##0.0"/>
    <numFmt numFmtId="216" formatCode="#,###,###,##0;&quot; -&quot;###,###,##0"/>
    <numFmt numFmtId="217" formatCode="#,###,##0.00;&quot; -&quot;###,##0.00"/>
    <numFmt numFmtId="218" formatCode="##,###,##0.00;&quot;-&quot;#,###,##0.00"/>
    <numFmt numFmtId="219" formatCode="###,###,##0.0;&quot;-&quot;##,###,##0.0"/>
    <numFmt numFmtId="220" formatCode="\ ###,##0.0;&quot;-&quot;###,##0.0"/>
    <numFmt numFmtId="221" formatCode="0.000%"/>
    <numFmt numFmtId="222" formatCode="0.0000%"/>
    <numFmt numFmtId="223" formatCode="0.0000_ "/>
    <numFmt numFmtId="224" formatCode="m/d\(aaa\)"/>
    <numFmt numFmtId="225" formatCode="[$-411]ge\.m\.d\(aaa\)"/>
    <numFmt numFmtId="226" formatCode="0.000"/>
    <numFmt numFmtId="227" formatCode="General&quot;分&quot;"/>
  </numFmts>
  <fonts count="19">
    <font>
      <sz val="11"/>
      <name val="ＭＳ Ｐゴシック"/>
      <family val="0"/>
    </font>
    <font>
      <sz val="12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Geneva"/>
      <family val="2"/>
    </font>
    <font>
      <u val="single"/>
      <sz val="9"/>
      <color indexed="12"/>
      <name val="Geneva"/>
      <family val="2"/>
    </font>
    <font>
      <u val="single"/>
      <sz val="9"/>
      <color indexed="36"/>
      <name val="Geneva"/>
      <family val="2"/>
    </font>
    <font>
      <sz val="12"/>
      <name val="Geneva"/>
      <family val="2"/>
    </font>
    <font>
      <sz val="9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Geneva"/>
      <family val="2"/>
    </font>
    <font>
      <sz val="12"/>
      <color indexed="18"/>
      <name val="Geneva"/>
      <family val="2"/>
    </font>
    <font>
      <b/>
      <sz val="14"/>
      <color indexed="18"/>
      <name val="ＭＳ Ｐゴシック"/>
      <family val="3"/>
    </font>
    <font>
      <b/>
      <sz val="14"/>
      <color indexed="57"/>
      <name val="ＭＳ Ｐゴシック"/>
      <family val="3"/>
    </font>
    <font>
      <b/>
      <sz val="14"/>
      <color indexed="20"/>
      <name val="ＭＳ Ｐゴシック"/>
      <family val="3"/>
    </font>
    <font>
      <b/>
      <sz val="14"/>
      <color indexed="53"/>
      <name val="ＭＳ Ｐゴシック"/>
      <family val="3"/>
    </font>
    <font>
      <b/>
      <sz val="11"/>
      <name val="ＭＳ Ｐゴシック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32"/>
      </left>
      <right style="medium">
        <color indexed="32"/>
      </right>
      <top style="medium">
        <color indexed="32"/>
      </top>
      <bottom style="medium">
        <color indexed="32"/>
      </bottom>
    </border>
    <border>
      <left style="medium">
        <color indexed="57"/>
      </left>
      <right style="medium">
        <color indexed="57"/>
      </right>
      <top>
        <color indexed="63"/>
      </top>
      <bottom style="medium">
        <color indexed="57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53"/>
      </left>
      <right style="medium">
        <color indexed="53"/>
      </right>
      <top style="medium">
        <color indexed="12"/>
      </top>
      <bottom style="medium">
        <color indexed="53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20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85" fontId="4" fillId="0" borderId="0" xfId="23" applyNumberFormat="1">
      <alignment/>
      <protection/>
    </xf>
    <xf numFmtId="0" fontId="4" fillId="0" borderId="0" xfId="23">
      <alignment/>
      <protection/>
    </xf>
    <xf numFmtId="185" fontId="4" fillId="0" borderId="0" xfId="22" applyNumberFormat="1" applyFont="1" applyAlignment="1">
      <alignment/>
    </xf>
    <xf numFmtId="3" fontId="9" fillId="0" borderId="1" xfId="23" applyNumberFormat="1" applyFont="1" applyFill="1" applyBorder="1" applyAlignment="1">
      <alignment horizontal="centerContinuous"/>
      <protection/>
    </xf>
    <xf numFmtId="0" fontId="4" fillId="0" borderId="0" xfId="23" applyAlignment="1">
      <alignment horizontal="centerContinuous"/>
      <protection/>
    </xf>
    <xf numFmtId="0" fontId="1" fillId="0" borderId="2" xfId="23" applyFont="1" applyFill="1" applyBorder="1" applyAlignment="1">
      <alignment horizontal="centerContinuous"/>
      <protection/>
    </xf>
    <xf numFmtId="185" fontId="1" fillId="0" borderId="3" xfId="23" applyNumberFormat="1" applyFont="1" applyFill="1" applyBorder="1" applyAlignment="1">
      <alignment horizontal="centerContinuous"/>
      <protection/>
    </xf>
    <xf numFmtId="0" fontId="1" fillId="0" borderId="4" xfId="23" applyFont="1" applyFill="1" applyBorder="1" applyAlignment="1">
      <alignment horizontal="distributed"/>
      <protection/>
    </xf>
    <xf numFmtId="185" fontId="1" fillId="0" borderId="0" xfId="21" applyNumberFormat="1" applyFont="1" applyFill="1" applyBorder="1" applyAlignment="1">
      <alignment/>
    </xf>
    <xf numFmtId="185" fontId="1" fillId="0" borderId="0" xfId="23" applyNumberFormat="1" applyFont="1" applyFill="1" applyBorder="1" applyAlignment="1">
      <alignment/>
      <protection/>
    </xf>
    <xf numFmtId="185" fontId="1" fillId="0" borderId="0" xfId="22" applyNumberFormat="1" applyFont="1" applyFill="1" applyBorder="1" applyAlignment="1">
      <alignment/>
    </xf>
    <xf numFmtId="185" fontId="7" fillId="0" borderId="0" xfId="23" applyNumberFormat="1" applyFont="1">
      <alignment/>
      <protection/>
    </xf>
    <xf numFmtId="0" fontId="7" fillId="0" borderId="0" xfId="23" applyFont="1">
      <alignment/>
      <protection/>
    </xf>
    <xf numFmtId="0" fontId="3" fillId="2" borderId="5" xfId="23" applyFont="1" applyFill="1" applyBorder="1" applyAlignment="1">
      <alignment horizontal="distributed"/>
      <protection/>
    </xf>
    <xf numFmtId="185" fontId="1" fillId="2" borderId="6" xfId="22" applyNumberFormat="1" applyFont="1" applyFill="1" applyBorder="1" applyAlignment="1">
      <alignment/>
    </xf>
    <xf numFmtId="0" fontId="1" fillId="0" borderId="7" xfId="23" applyFont="1" applyFill="1" applyBorder="1" applyAlignment="1">
      <alignment horizontal="centerContinuous"/>
      <protection/>
    </xf>
    <xf numFmtId="185" fontId="1" fillId="0" borderId="8" xfId="21" applyNumberFormat="1" applyFont="1" applyFill="1" applyBorder="1" applyAlignment="1">
      <alignment horizontal="centerContinuous"/>
    </xf>
    <xf numFmtId="0" fontId="10" fillId="0" borderId="0" xfId="0" applyFont="1" applyAlignment="1">
      <alignment/>
    </xf>
    <xf numFmtId="185" fontId="1" fillId="0" borderId="0" xfId="23" applyNumberFormat="1" applyFont="1">
      <alignment/>
      <protection/>
    </xf>
    <xf numFmtId="0" fontId="1" fillId="0" borderId="0" xfId="23" applyFont="1">
      <alignment/>
      <protection/>
    </xf>
    <xf numFmtId="0" fontId="7" fillId="0" borderId="0" xfId="23" applyFont="1" quotePrefix="1">
      <alignment/>
      <protection/>
    </xf>
    <xf numFmtId="0" fontId="12" fillId="0" borderId="0" xfId="23" applyFont="1" quotePrefix="1">
      <alignment/>
      <protection/>
    </xf>
    <xf numFmtId="0" fontId="12" fillId="0" borderId="0" xfId="23" applyFont="1">
      <alignment/>
      <protection/>
    </xf>
    <xf numFmtId="0" fontId="13" fillId="0" borderId="9" xfId="23" applyFont="1" applyBorder="1">
      <alignment/>
      <protection/>
    </xf>
    <xf numFmtId="0" fontId="10" fillId="0" borderId="0" xfId="0" applyFont="1" applyAlignment="1" quotePrefix="1">
      <alignment/>
    </xf>
    <xf numFmtId="38" fontId="10" fillId="0" borderId="10" xfId="17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0" fillId="0" borderId="0" xfId="0" applyFont="1" applyFill="1" applyBorder="1" applyAlignment="1">
      <alignment/>
    </xf>
    <xf numFmtId="9" fontId="11" fillId="0" borderId="14" xfId="0" applyNumberFormat="1" applyFont="1" applyBorder="1" applyAlignment="1">
      <alignment/>
    </xf>
    <xf numFmtId="185" fontId="0" fillId="0" borderId="15" xfId="23" applyNumberFormat="1" applyFont="1" applyFill="1" applyBorder="1" applyAlignment="1">
      <alignment horizontal="centerContinuous"/>
      <protection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8" fillId="3" borderId="18" xfId="0" applyFont="1" applyFill="1" applyBorder="1" applyAlignment="1">
      <alignment horizontal="center"/>
    </xf>
    <xf numFmtId="0" fontId="18" fillId="3" borderId="19" xfId="0" applyFont="1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18" fillId="3" borderId="24" xfId="0" applyFont="1" applyFill="1" applyBorder="1" applyAlignment="1">
      <alignment horizontal="center"/>
    </xf>
    <xf numFmtId="0" fontId="0" fillId="4" borderId="25" xfId="0" applyFill="1" applyBorder="1" applyAlignment="1">
      <alignment/>
    </xf>
    <xf numFmtId="0" fontId="3" fillId="3" borderId="26" xfId="23" applyFont="1" applyFill="1" applyBorder="1" applyAlignment="1">
      <alignment horizontal="distributed"/>
      <protection/>
    </xf>
    <xf numFmtId="185" fontId="1" fillId="3" borderId="27" xfId="21" applyNumberFormat="1" applyFont="1" applyFill="1" applyBorder="1" applyAlignment="1">
      <alignment/>
    </xf>
    <xf numFmtId="185" fontId="1" fillId="3" borderId="27" xfId="22" applyNumberFormat="1" applyFont="1" applyFill="1" applyBorder="1" applyAlignment="1">
      <alignment/>
    </xf>
    <xf numFmtId="0" fontId="0" fillId="2" borderId="0" xfId="0" applyFill="1" applyAlignment="1">
      <alignment horizont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通貨 [0.00]_sample_xl08" xfId="21"/>
    <cellStyle name="通貨_sample_xl08" xfId="22"/>
    <cellStyle name="標準_sample_xl08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2</xdr:row>
      <xdr:rowOff>47625</xdr:rowOff>
    </xdr:from>
    <xdr:to>
      <xdr:col>6</xdr:col>
      <xdr:colOff>485775</xdr:colOff>
      <xdr:row>7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209925" y="485775"/>
          <a:ext cx="2390775" cy="14001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客単価1200円、粗利益率が30％のとき、粗利益が2500000円になるためには、一日の平均客数は何人を見込む必要があるか。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4</xdr:row>
      <xdr:rowOff>0</xdr:rowOff>
    </xdr:from>
    <xdr:to>
      <xdr:col>8</xdr:col>
      <xdr:colOff>28575</xdr:colOff>
      <xdr:row>7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933700" y="1047750"/>
          <a:ext cx="4133850" cy="7810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営業収支が15万円になるように人件費を抑制するには、
人件費をいくらに設定すればよいか。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0</xdr:row>
      <xdr:rowOff>0</xdr:rowOff>
    </xdr:from>
    <xdr:to>
      <xdr:col>6</xdr:col>
      <xdr:colOff>676275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62150" y="0"/>
          <a:ext cx="2857500" cy="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営業収支が15万円になるように人件費を抑制するには、
人件費をいくらに設定すればよいか。
</a:t>
          </a:r>
        </a:p>
      </xdr:txBody>
    </xdr:sp>
    <xdr:clientData/>
  </xdr:twoCellAnchor>
  <xdr:oneCellAnchor>
    <xdr:from>
      <xdr:col>1</xdr:col>
      <xdr:colOff>9525</xdr:colOff>
      <xdr:row>0</xdr:row>
      <xdr:rowOff>104775</xdr:rowOff>
    </xdr:from>
    <xdr:ext cx="4362450" cy="876300"/>
    <xdr:sp>
      <xdr:nvSpPr>
        <xdr:cNvPr id="2" name="TextBox 2"/>
        <xdr:cNvSpPr txBox="1">
          <a:spLocks noChangeArrowheads="1"/>
        </xdr:cNvSpPr>
      </xdr:nvSpPr>
      <xdr:spPr>
        <a:xfrm>
          <a:off x="285750" y="104775"/>
          <a:ext cx="4362450" cy="876300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ある企業から158000円のデスクトップパソコンと178000円のノートパソコンをおのおの20台、19800円のプリンターを15台納入の依頼が来た。これらを消費税(外税5%)込みで6500000円以内で抑えるとしたら、いくら値引きしなければならないか。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0</xdr:row>
      <xdr:rowOff>0</xdr:rowOff>
    </xdr:from>
    <xdr:to>
      <xdr:col>6</xdr:col>
      <xdr:colOff>676275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62150" y="0"/>
          <a:ext cx="2857500" cy="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営業収支が15万円になるように人件費を抑制するには、
人件費をいくらに設定すればよいか。
</a:t>
          </a:r>
        </a:p>
      </xdr:txBody>
    </xdr:sp>
    <xdr:clientData/>
  </xdr:twoCellAnchor>
  <xdr:oneCellAnchor>
    <xdr:from>
      <xdr:col>1</xdr:col>
      <xdr:colOff>9525</xdr:colOff>
      <xdr:row>0</xdr:row>
      <xdr:rowOff>104775</xdr:rowOff>
    </xdr:from>
    <xdr:ext cx="4362450" cy="876300"/>
    <xdr:sp>
      <xdr:nvSpPr>
        <xdr:cNvPr id="2" name="TextBox 2"/>
        <xdr:cNvSpPr txBox="1">
          <a:spLocks noChangeArrowheads="1"/>
        </xdr:cNvSpPr>
      </xdr:nvSpPr>
      <xdr:spPr>
        <a:xfrm>
          <a:off x="285750" y="104775"/>
          <a:ext cx="4362450" cy="876300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ある企業から158000円のデスクトップパソコンと178000円のノートパソコンをおのおの20台、19800円のプリンターを15台納入の依頼が来た。これらを消費税(外税5%)込みで6500000円以内で抑えるとしたら、いくら値引きしなければならないか。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NTuser\&#12487;&#12473;&#12463;&#12488;&#12483;&#12503;\E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vaio\&#12487;&#12473;&#12463;&#12488;&#12483;&#12503;\&#38599;&#29992;&#33021;&#21147;Excel&#21021;&#32026;&#37197;&#24067;&#36039;&#26009;\&#38599;&#29992;&#33021;&#21147;Excel&#21021;&#32026;&#37197;&#24067;&#36039;&#26009;\2&#26085;&#30446;\3&#26085;&#30446;&#37197;&#24067;do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WINDOWS\&#65411;&#65438;&#65405;&#65400;&#65412;&#65391;&#65420;&#65439;\2&#26085;&#30446;\3&#26085;&#30446;&#37197;&#24067;do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実習内容"/>
      <sheetName val="和菓子屋の評価データ"/>
      <sheetName val="缶コーヒー人気ランキング評価データ"/>
      <sheetName val="全国のパチンコ店数"/>
      <sheetName val="回答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家計簿"/>
      <sheetName val="販売報告"/>
      <sheetName val="絶対セル指定"/>
      <sheetName val="文具店"/>
      <sheetName val="データ"/>
      <sheetName val="表計算【解答】"/>
      <sheetName val="朝日が丘"/>
      <sheetName val="百合が丘"/>
      <sheetName val="ひばりが丘"/>
      <sheetName val="2002年１月"/>
      <sheetName val="2002年2月"/>
      <sheetName val="2002年3月"/>
      <sheetName val="一学期成績表"/>
      <sheetName val="二学期成績表"/>
      <sheetName val="三学期成績表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家計簿"/>
      <sheetName val="販売報告"/>
      <sheetName val="絶対セル指定"/>
      <sheetName val="文具店"/>
      <sheetName val="データ"/>
      <sheetName val="表計算【解答】"/>
      <sheetName val="朝日が丘"/>
      <sheetName val="百合が丘"/>
      <sheetName val="ひばりが丘"/>
      <sheetName val="2002年１月"/>
      <sheetName val="2002年2月"/>
      <sheetName val="2002年3月"/>
      <sheetName val="一学期成績表"/>
      <sheetName val="二学期成績表"/>
      <sheetName val="三学期成績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C2" sqref="C2"/>
    </sheetView>
  </sheetViews>
  <sheetFormatPr defaultColWidth="13.00390625" defaultRowHeight="13.5"/>
  <cols>
    <col min="1" max="1" width="4.625" style="33" customWidth="1"/>
    <col min="2" max="2" width="5.625" style="0" customWidth="1"/>
    <col min="3" max="3" width="3.625" style="0" customWidth="1"/>
    <col min="4" max="4" width="4.375" style="0" customWidth="1"/>
    <col min="5" max="5" width="3.875" style="0" customWidth="1"/>
    <col min="6" max="6" width="4.875" style="0" customWidth="1"/>
    <col min="7" max="16384" width="8.875" style="0" customWidth="1"/>
  </cols>
  <sheetData>
    <row r="1" spans="1:2" ht="20.25" customHeight="1">
      <c r="A1" s="33" t="s">
        <v>38</v>
      </c>
      <c r="B1" s="34" t="s">
        <v>32</v>
      </c>
    </row>
    <row r="2" ht="18" thickBot="1"/>
    <row r="3" spans="2:6" ht="18" thickBot="1">
      <c r="B3" s="39">
        <v>3</v>
      </c>
      <c r="C3" s="37" t="s">
        <v>33</v>
      </c>
      <c r="D3" s="43" t="s">
        <v>31</v>
      </c>
      <c r="E3" s="38" t="s">
        <v>30</v>
      </c>
      <c r="F3" s="40">
        <f>6</f>
        <v>6</v>
      </c>
    </row>
    <row r="4" spans="2:7" ht="18" thickBot="1">
      <c r="B4" s="35">
        <v>3</v>
      </c>
      <c r="C4" s="41"/>
      <c r="D4" s="44"/>
      <c r="E4" s="42"/>
      <c r="F4" s="36"/>
      <c r="G4" t="s">
        <v>34</v>
      </c>
    </row>
    <row r="8" spans="1:2" ht="19.5">
      <c r="A8" s="33" t="s">
        <v>39</v>
      </c>
      <c r="B8" s="34" t="s">
        <v>35</v>
      </c>
    </row>
    <row r="9" ht="18" thickBot="1"/>
    <row r="10" spans="2:6" ht="18" thickBot="1">
      <c r="B10" s="39">
        <v>18</v>
      </c>
      <c r="C10" s="37" t="s">
        <v>36</v>
      </c>
      <c r="D10" s="43" t="s">
        <v>31</v>
      </c>
      <c r="E10" s="38" t="s">
        <v>30</v>
      </c>
      <c r="F10" s="40">
        <f>6</f>
        <v>6</v>
      </c>
    </row>
    <row r="11" spans="2:7" ht="18" thickBot="1">
      <c r="B11" s="35">
        <v>18</v>
      </c>
      <c r="C11" s="41"/>
      <c r="D11" s="44">
        <v>2.9998010718934935</v>
      </c>
      <c r="E11" s="42"/>
      <c r="F11" s="36">
        <f>B11/D11</f>
        <v>6.000397882596356</v>
      </c>
      <c r="G11" t="s">
        <v>37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B23" sqref="B23"/>
    </sheetView>
  </sheetViews>
  <sheetFormatPr defaultColWidth="13.00390625" defaultRowHeight="13.5"/>
  <cols>
    <col min="1" max="1" width="16.125" style="0" customWidth="1"/>
    <col min="2" max="2" width="13.375" style="0" customWidth="1"/>
    <col min="3" max="3" width="11.00390625" style="0" customWidth="1"/>
    <col min="4" max="16384" width="8.875" style="0" customWidth="1"/>
  </cols>
  <sheetData>
    <row r="1" spans="1:2" ht="16.5">
      <c r="A1" s="48" t="s">
        <v>8</v>
      </c>
      <c r="B1" s="48"/>
    </row>
    <row r="2" ht="18" thickBot="1"/>
    <row r="3" spans="1:3" ht="21" thickBot="1">
      <c r="A3" s="18" t="s">
        <v>9</v>
      </c>
      <c r="B3" s="29">
        <v>1200</v>
      </c>
      <c r="C3" s="18"/>
    </row>
    <row r="4" spans="1:3" ht="21" thickBot="1">
      <c r="A4" s="18" t="s">
        <v>10</v>
      </c>
      <c r="B4" s="28"/>
      <c r="C4" s="18"/>
    </row>
    <row r="5" spans="1:3" ht="21" thickBot="1">
      <c r="A5" s="18" t="s">
        <v>11</v>
      </c>
      <c r="B5" s="27">
        <f>B4*30</f>
        <v>0</v>
      </c>
      <c r="C5" s="25" t="s">
        <v>23</v>
      </c>
    </row>
    <row r="6" spans="1:3" ht="21" thickBot="1">
      <c r="A6" s="18" t="s">
        <v>12</v>
      </c>
      <c r="B6" s="26">
        <f>B3*B5</f>
        <v>0</v>
      </c>
      <c r="C6" s="25" t="s">
        <v>21</v>
      </c>
    </row>
    <row r="7" spans="1:2" ht="21" thickBot="1">
      <c r="A7" s="30" t="s">
        <v>24</v>
      </c>
      <c r="B7" s="31">
        <v>0.3</v>
      </c>
    </row>
    <row r="8" spans="1:3" ht="19.5">
      <c r="A8" s="30" t="s">
        <v>25</v>
      </c>
      <c r="B8" s="18">
        <f>B6*B7</f>
        <v>0</v>
      </c>
      <c r="C8" s="25" t="s">
        <v>22</v>
      </c>
    </row>
  </sheetData>
  <mergeCells count="1">
    <mergeCell ref="A1:B1"/>
  </mergeCells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B35" sqref="B35"/>
    </sheetView>
  </sheetViews>
  <sheetFormatPr defaultColWidth="13.00390625" defaultRowHeight="13.5"/>
  <cols>
    <col min="1" max="1" width="20.50390625" style="2" customWidth="1"/>
    <col min="2" max="2" width="11.875" style="1" customWidth="1"/>
    <col min="3" max="16384" width="10.00390625" style="2" customWidth="1"/>
  </cols>
  <sheetData>
    <row r="1" spans="1:3" ht="25.5" customHeight="1">
      <c r="A1" s="4" t="s">
        <v>46</v>
      </c>
      <c r="B1" s="32"/>
      <c r="C1" s="5"/>
    </row>
    <row r="2" spans="1:2" ht="21" customHeight="1" thickBot="1">
      <c r="A2" s="6" t="s">
        <v>26</v>
      </c>
      <c r="B2" s="7"/>
    </row>
    <row r="3" spans="1:2" ht="18">
      <c r="A3" s="8" t="s">
        <v>40</v>
      </c>
      <c r="B3" s="9">
        <v>350000</v>
      </c>
    </row>
    <row r="4" spans="1:2" ht="18">
      <c r="A4" s="8" t="s">
        <v>41</v>
      </c>
      <c r="B4" s="9">
        <v>450000</v>
      </c>
    </row>
    <row r="5" spans="1:2" ht="18">
      <c r="A5" s="8" t="s">
        <v>42</v>
      </c>
      <c r="B5" s="9">
        <v>350000</v>
      </c>
    </row>
    <row r="6" spans="1:2" ht="18">
      <c r="A6" s="8" t="s">
        <v>43</v>
      </c>
      <c r="B6" s="10">
        <v>550000</v>
      </c>
    </row>
    <row r="7" spans="1:2" ht="18.75" thickBot="1">
      <c r="A7" s="45" t="s">
        <v>27</v>
      </c>
      <c r="B7" s="46">
        <f>SUM(B3:B6)</f>
        <v>1700000</v>
      </c>
    </row>
    <row r="8" spans="1:2" ht="21.75" customHeight="1" thickBot="1">
      <c r="A8" s="16" t="s">
        <v>45</v>
      </c>
      <c r="B8" s="17"/>
    </row>
    <row r="9" spans="1:2" ht="18">
      <c r="A9" s="8" t="s">
        <v>1</v>
      </c>
      <c r="B9" s="11">
        <v>900000</v>
      </c>
    </row>
    <row r="10" spans="1:2" ht="18">
      <c r="A10" s="8" t="s">
        <v>2</v>
      </c>
      <c r="B10" s="11">
        <v>78756</v>
      </c>
    </row>
    <row r="11" spans="1:2" ht="18">
      <c r="A11" s="8" t="s">
        <v>3</v>
      </c>
      <c r="B11" s="11">
        <v>200000</v>
      </c>
    </row>
    <row r="12" spans="1:2" ht="18">
      <c r="A12" s="8" t="s">
        <v>4</v>
      </c>
      <c r="B12" s="11">
        <v>67870</v>
      </c>
    </row>
    <row r="13" spans="1:2" ht="18">
      <c r="A13" s="8" t="s">
        <v>5</v>
      </c>
      <c r="B13" s="11">
        <v>55000</v>
      </c>
    </row>
    <row r="14" spans="1:2" ht="18">
      <c r="A14" s="8" t="s">
        <v>6</v>
      </c>
      <c r="B14" s="11">
        <v>91364</v>
      </c>
    </row>
    <row r="15" spans="1:2" ht="18">
      <c r="A15" s="8" t="s">
        <v>44</v>
      </c>
      <c r="B15" s="11">
        <v>250000</v>
      </c>
    </row>
    <row r="16" spans="1:2" ht="18.75" thickBot="1">
      <c r="A16" s="45" t="s">
        <v>0</v>
      </c>
      <c r="B16" s="47">
        <f>SUM(B9:B15)</f>
        <v>1642990</v>
      </c>
    </row>
    <row r="17" spans="1:2" ht="18">
      <c r="A17" s="14" t="s">
        <v>7</v>
      </c>
      <c r="B17" s="15">
        <f>B7-B16</f>
        <v>57010</v>
      </c>
    </row>
    <row r="18" ht="12.75">
      <c r="B18" s="3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C15" sqref="C15"/>
    </sheetView>
  </sheetViews>
  <sheetFormatPr defaultColWidth="13.00390625" defaultRowHeight="13.5"/>
  <cols>
    <col min="1" max="1" width="3.625" style="13" customWidth="1"/>
    <col min="2" max="2" width="16.125" style="12" customWidth="1"/>
    <col min="3" max="3" width="8.125" style="13" customWidth="1"/>
    <col min="4" max="4" width="6.50390625" style="13" customWidth="1"/>
    <col min="5" max="16384" width="10.00390625" style="13" customWidth="1"/>
  </cols>
  <sheetData>
    <row r="1" ht="15"/>
    <row r="2" ht="15"/>
    <row r="3" ht="15"/>
    <row r="4" ht="15"/>
    <row r="5" ht="15"/>
    <row r="6" ht="15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F15"/>
  <sheetViews>
    <sheetView zoomScale="120" zoomScaleNormal="120" workbookViewId="0" topLeftCell="B1">
      <selection activeCell="E14" sqref="E14"/>
    </sheetView>
  </sheetViews>
  <sheetFormatPr defaultColWidth="13.00390625" defaultRowHeight="13.5"/>
  <cols>
    <col min="1" max="1" width="3.625" style="13" customWidth="1"/>
    <col min="2" max="2" width="16.125" style="12" customWidth="1"/>
    <col min="3" max="3" width="8.125" style="13" customWidth="1"/>
    <col min="4" max="4" width="6.50390625" style="13" customWidth="1"/>
    <col min="5" max="16384" width="10.00390625" style="13" customWidth="1"/>
  </cols>
  <sheetData>
    <row r="1" ht="15"/>
    <row r="2" ht="15"/>
    <row r="3" ht="15"/>
    <row r="4" ht="15"/>
    <row r="5" ht="15"/>
    <row r="6" ht="15"/>
    <row r="7" spans="3:5" ht="18">
      <c r="C7" s="20" t="s">
        <v>14</v>
      </c>
      <c r="D7" s="20" t="s">
        <v>13</v>
      </c>
      <c r="E7" s="20" t="s">
        <v>15</v>
      </c>
    </row>
    <row r="8" spans="2:5" ht="18">
      <c r="B8" s="19" t="s">
        <v>47</v>
      </c>
      <c r="C8" s="13">
        <v>158000</v>
      </c>
      <c r="D8" s="13">
        <v>20</v>
      </c>
      <c r="E8" s="13">
        <f>C8*D8</f>
        <v>3160000</v>
      </c>
    </row>
    <row r="9" spans="2:5" ht="18">
      <c r="B9" s="19" t="s">
        <v>48</v>
      </c>
      <c r="C9" s="13">
        <v>178000</v>
      </c>
      <c r="D9" s="13">
        <v>20</v>
      </c>
      <c r="E9" s="13">
        <f>C9*D9</f>
        <v>3560000</v>
      </c>
    </row>
    <row r="10" spans="2:5" ht="18">
      <c r="B10" s="19" t="s">
        <v>49</v>
      </c>
      <c r="C10" s="13">
        <v>19800</v>
      </c>
      <c r="D10" s="13">
        <v>15</v>
      </c>
      <c r="E10" s="13">
        <f>C10*D10</f>
        <v>297000</v>
      </c>
    </row>
    <row r="11" spans="2:6" ht="18.75" thickBot="1">
      <c r="B11" s="19" t="s">
        <v>16</v>
      </c>
      <c r="E11" s="13">
        <f>SUM(E8:E10)</f>
        <v>7017000</v>
      </c>
      <c r="F11" s="21" t="s">
        <v>50</v>
      </c>
    </row>
    <row r="12" spans="2:5" ht="18.75" thickBot="1">
      <c r="B12" s="19" t="s">
        <v>17</v>
      </c>
      <c r="E12" s="24">
        <v>826523</v>
      </c>
    </row>
    <row r="13" spans="2:6" ht="18">
      <c r="B13" s="19" t="s">
        <v>18</v>
      </c>
      <c r="E13" s="13">
        <f>E11-E12</f>
        <v>6190477</v>
      </c>
      <c r="F13" s="21" t="s">
        <v>28</v>
      </c>
    </row>
    <row r="14" spans="2:6" ht="18">
      <c r="B14" s="19" t="s">
        <v>19</v>
      </c>
      <c r="E14" s="13">
        <f>ROUNDDOWN(E13*0.05,0)</f>
        <v>309523</v>
      </c>
      <c r="F14" s="21" t="s">
        <v>51</v>
      </c>
    </row>
    <row r="15" spans="2:6" ht="18">
      <c r="B15" s="19" t="s">
        <v>20</v>
      </c>
      <c r="E15" s="23">
        <f>SUM(E13:E14)</f>
        <v>6500000</v>
      </c>
      <c r="F15" s="22" t="s">
        <v>29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HATANO Shinsuke</dc:creator>
  <cp:keywords/>
  <dc:description/>
  <cp:lastModifiedBy>秦野 伸介</cp:lastModifiedBy>
  <dcterms:created xsi:type="dcterms:W3CDTF">1999-05-19T03:11:25Z</dcterms:created>
  <dcterms:modified xsi:type="dcterms:W3CDTF">2004-07-08T03:38:41Z</dcterms:modified>
  <cp:category/>
  <cp:version/>
  <cp:contentType/>
  <cp:contentStatus/>
</cp:coreProperties>
</file>