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64011"/>
  <mc:AlternateContent xmlns:mc="http://schemas.openxmlformats.org/markup-compatibility/2006">
    <mc:Choice Requires="x15">
      <x15ac:absPath xmlns:x15ac="http://schemas.microsoft.com/office/spreadsheetml/2010/11/ac" url="C:\Users\althusser\Google ドライブ\龍谷大学\2016\情報処理実習2b\共有\配布\"/>
    </mc:Choice>
  </mc:AlternateContent>
  <bookViews>
    <workbookView xWindow="360" yWindow="75" windowWidth="15480" windowHeight="11640" tabRatio="777"/>
  </bookViews>
  <sheets>
    <sheet name="例題一致" sheetId="30494" r:id="rId1"/>
    <sheet name="例題近似" sheetId="30495" r:id="rId2"/>
    <sheet name="課題成績評価" sheetId="30484" r:id="rId3"/>
    <sheet name="課題家の広さ" sheetId="30487" r:id="rId4"/>
    <sheet name="課題名前性別" sheetId="30485" r:id="rId5"/>
    <sheet name="課題十二支" sheetId="30493" r:id="rId6"/>
    <sheet name="課題運賃表" sheetId="30492" r:id="rId7"/>
    <sheet name="課題領収書" sheetId="30489" r:id="rId8"/>
    <sheet name="領収書用顧客名簿" sheetId="30490" r:id="rId9"/>
    <sheet name="領収書用製品単価表" sheetId="30491" r:id="rId10"/>
  </sheets>
  <definedNames>
    <definedName name="割引表">領収書用製品単価表!$E$2:$F$6</definedName>
    <definedName name="割引表数量">領収書用製品単価表!$E$2:$E$6</definedName>
    <definedName name="顧客番号" localSheetId="7">課題領収書!$E$7</definedName>
    <definedName name="顧客番号一覧">領収書用顧客名簿!$A$2:$A$11</definedName>
    <definedName name="顧客名簿">領収書用顧客名簿!$A$2:$H$11</definedName>
    <definedName name="顧客名簿項目">領収書用顧客名簿!$A$1:$H$1</definedName>
    <definedName name="製品コード一覧">領収書用製品単価表!$A$2:$A$10</definedName>
    <definedName name="製品単価表">領収書用製品単価表!$A$2:$C$10</definedName>
    <definedName name="製品単価表項目">領収書用製品単価表!$A$1:$C$1</definedName>
  </definedNames>
  <calcPr calcId="171027"/>
</workbook>
</file>

<file path=xl/calcChain.xml><?xml version="1.0" encoding="utf-8"?>
<calcChain xmlns="http://schemas.openxmlformats.org/spreadsheetml/2006/main">
  <c r="D3" i="30495" l="1"/>
  <c r="D4" i="30495"/>
  <c r="D5" i="30495"/>
  <c r="D6" i="30495"/>
  <c r="D7" i="30495"/>
  <c r="D8" i="30495"/>
  <c r="D9" i="30495"/>
  <c r="D10" i="30495"/>
  <c r="D2" i="30495"/>
  <c r="D3" i="30494"/>
  <c r="D4" i="30494"/>
  <c r="D5" i="30494"/>
  <c r="D6" i="30494"/>
  <c r="D7" i="30494"/>
  <c r="D8" i="30494"/>
  <c r="D9" i="30494"/>
  <c r="D10" i="30494"/>
  <c r="D2" i="30494"/>
  <c r="C15" i="30487" l="1"/>
  <c r="D15" i="30487"/>
  <c r="B15" i="30487"/>
  <c r="A15" i="30487"/>
  <c r="D4" i="30487"/>
  <c r="F3" i="30487"/>
  <c r="E3" i="30487"/>
  <c r="B3" i="30487"/>
</calcChain>
</file>

<file path=xl/sharedStrings.xml><?xml version="1.0" encoding="utf-8"?>
<sst xmlns="http://schemas.openxmlformats.org/spreadsheetml/2006/main" count="374" uniqueCount="261">
  <si>
    <t>国語</t>
    <rPh sb="0" eb="2">
      <t>コクゴ</t>
    </rPh>
    <phoneticPr fontId="3"/>
  </si>
  <si>
    <t>評価</t>
    <rPh sb="0" eb="2">
      <t>ヒョウカ</t>
    </rPh>
    <phoneticPr fontId="3"/>
  </si>
  <si>
    <t>数学</t>
    <rPh sb="0" eb="2">
      <t>スウガク</t>
    </rPh>
    <phoneticPr fontId="3"/>
  </si>
  <si>
    <t>英語</t>
    <rPh sb="0" eb="2">
      <t>エイゴ</t>
    </rPh>
    <phoneticPr fontId="3"/>
  </si>
  <si>
    <t>理科</t>
    <rPh sb="0" eb="2">
      <t>リカ</t>
    </rPh>
    <phoneticPr fontId="3"/>
  </si>
  <si>
    <t>社会</t>
    <rPh sb="0" eb="2">
      <t>シャカイ</t>
    </rPh>
    <phoneticPr fontId="3"/>
  </si>
  <si>
    <t>飯田　吾郎</t>
    <rPh sb="0" eb="2">
      <t>イイダ</t>
    </rPh>
    <rPh sb="3" eb="5">
      <t>ゴロウ</t>
    </rPh>
    <phoneticPr fontId="3"/>
  </si>
  <si>
    <t>福田　裕子</t>
    <rPh sb="0" eb="2">
      <t>フクダ</t>
    </rPh>
    <rPh sb="3" eb="5">
      <t>ユウコ</t>
    </rPh>
    <phoneticPr fontId="3"/>
  </si>
  <si>
    <t>安倍　一郎</t>
    <rPh sb="0" eb="2">
      <t>あべ</t>
    </rPh>
    <rPh sb="3" eb="5">
      <t>いちろう</t>
    </rPh>
    <phoneticPr fontId="3" type="Hiragana" alignment="center"/>
  </si>
  <si>
    <t>保田　裕子</t>
    <rPh sb="0" eb="2">
      <t>やすだ</t>
    </rPh>
    <rPh sb="3" eb="5">
      <t>ゆうこ</t>
    </rPh>
    <phoneticPr fontId="3" type="Hiragana" alignment="center"/>
  </si>
  <si>
    <t>後藤　義男</t>
    <rPh sb="0" eb="2">
      <t>ごとう</t>
    </rPh>
    <rPh sb="3" eb="5">
      <t>よしお</t>
    </rPh>
    <phoneticPr fontId="3" type="Hiragana" alignment="center"/>
  </si>
  <si>
    <t>吉澤　なつみ</t>
    <rPh sb="0" eb="2">
      <t>よしざわ</t>
    </rPh>
    <phoneticPr fontId="3" type="Hiragana" alignment="center"/>
  </si>
  <si>
    <t>新垣　秀樹</t>
    <rPh sb="0" eb="2">
      <t>にいがき</t>
    </rPh>
    <rPh sb="3" eb="5">
      <t>ひでき</t>
    </rPh>
    <phoneticPr fontId="3" type="Hiragana" alignment="center"/>
  </si>
  <si>
    <t>松浦　拓哉</t>
    <rPh sb="0" eb="2">
      <t>まつうら</t>
    </rPh>
    <rPh sb="3" eb="5">
      <t>たくや</t>
    </rPh>
    <phoneticPr fontId="3" type="Hiragana" alignment="center"/>
  </si>
  <si>
    <t>矢口　圭</t>
    <rPh sb="0" eb="2">
      <t>やぐち</t>
    </rPh>
    <rPh sb="3" eb="4">
      <t>けい</t>
    </rPh>
    <phoneticPr fontId="3" type="Hiragana" alignment="center"/>
  </si>
  <si>
    <t>石川　昌男</t>
    <rPh sb="0" eb="2">
      <t>いしかわ</t>
    </rPh>
    <rPh sb="3" eb="5">
      <t>まさお</t>
    </rPh>
    <phoneticPr fontId="3" type="Hiragana" alignment="center"/>
  </si>
  <si>
    <t>紺野　真里</t>
    <rPh sb="0" eb="2">
      <t>こんの</t>
    </rPh>
    <rPh sb="3" eb="5">
      <t>まり</t>
    </rPh>
    <phoneticPr fontId="3" type="Hiragana" alignment="center"/>
  </si>
  <si>
    <t>中澤　雅彦</t>
    <rPh sb="0" eb="2">
      <t>なかざわ</t>
    </rPh>
    <rPh sb="3" eb="5">
      <t>まさひこ</t>
    </rPh>
    <phoneticPr fontId="3" type="Hiragana" alignment="center"/>
  </si>
  <si>
    <t>市井　ひとみ</t>
    <rPh sb="0" eb="2">
      <t>いちい</t>
    </rPh>
    <phoneticPr fontId="3" type="Hiragana" alignment="center"/>
  </si>
  <si>
    <t>辻　学</t>
    <rPh sb="0" eb="1">
      <t>つじ</t>
    </rPh>
    <rPh sb="2" eb="3">
      <t>まなぶ</t>
    </rPh>
    <phoneticPr fontId="3" type="Hiragana" alignment="center"/>
  </si>
  <si>
    <t>小川　卓</t>
    <rPh sb="0" eb="2">
      <t>おがわ</t>
    </rPh>
    <rPh sb="3" eb="4">
      <t>たかし</t>
    </rPh>
    <phoneticPr fontId="3" type="Hiragana" alignment="center"/>
  </si>
  <si>
    <t>石黒　愛</t>
    <rPh sb="0" eb="2">
      <t>いしぐろ</t>
    </rPh>
    <rPh sb="3" eb="4">
      <t>あい</t>
    </rPh>
    <phoneticPr fontId="3" type="Hiragana" alignment="center"/>
  </si>
  <si>
    <t>加護　希</t>
    <rPh sb="0" eb="2">
      <t>かご</t>
    </rPh>
    <rPh sb="3" eb="4">
      <t>のぞみ</t>
    </rPh>
    <phoneticPr fontId="3" type="Hiragana" alignment="center"/>
  </si>
  <si>
    <t>高橋　好伸</t>
    <rPh sb="0" eb="2">
      <t>たかはし</t>
    </rPh>
    <rPh sb="3" eb="5">
      <t>よしのぶ</t>
    </rPh>
    <phoneticPr fontId="3" type="Hiragana" alignment="center"/>
  </si>
  <si>
    <t>大谷　彩</t>
    <rPh sb="0" eb="2">
      <t>おおたに</t>
    </rPh>
    <rPh sb="3" eb="4">
      <t>あや</t>
    </rPh>
    <phoneticPr fontId="3" type="Hiragana" alignment="center"/>
  </si>
  <si>
    <t>柴田　純</t>
    <rPh sb="0" eb="2">
      <t>しばた</t>
    </rPh>
    <rPh sb="3" eb="4">
      <t>じゅん</t>
    </rPh>
    <phoneticPr fontId="3" type="Hiragana" alignment="center"/>
  </si>
  <si>
    <t>学生番号</t>
    <rPh sb="0" eb="2">
      <t>ガクセイ</t>
    </rPh>
    <rPh sb="2" eb="4">
      <t>バンゴウ</t>
    </rPh>
    <phoneticPr fontId="5"/>
  </si>
  <si>
    <t>性別</t>
    <rPh sb="0" eb="2">
      <t>セイベツ</t>
    </rPh>
    <phoneticPr fontId="5"/>
  </si>
  <si>
    <t>男</t>
    <rPh sb="0" eb="1">
      <t>オトコ</t>
    </rPh>
    <phoneticPr fontId="5"/>
  </si>
  <si>
    <t>女</t>
    <rPh sb="0" eb="1">
      <t>オンナ</t>
    </rPh>
    <phoneticPr fontId="5"/>
  </si>
  <si>
    <t>氏名</t>
    <rPh sb="0" eb="2">
      <t>シメイ</t>
    </rPh>
    <phoneticPr fontId="5"/>
  </si>
  <si>
    <t>会員番号</t>
    <rPh sb="0" eb="2">
      <t>カイイン</t>
    </rPh>
    <rPh sb="2" eb="4">
      <t>バンゴウ</t>
    </rPh>
    <phoneticPr fontId="3"/>
  </si>
  <si>
    <t>氏名</t>
    <rPh sb="0" eb="2">
      <t>シメイ</t>
    </rPh>
    <phoneticPr fontId="3"/>
  </si>
  <si>
    <t>性別</t>
    <rPh sb="0" eb="2">
      <t>セイベツ</t>
    </rPh>
    <phoneticPr fontId="3"/>
  </si>
  <si>
    <t>男</t>
    <rPh sb="0" eb="1">
      <t>オトコ</t>
    </rPh>
    <phoneticPr fontId="3"/>
  </si>
  <si>
    <t>女</t>
    <rPh sb="0" eb="1">
      <t>オンナ</t>
    </rPh>
    <phoneticPr fontId="3"/>
  </si>
  <si>
    <t>名前</t>
    <rPh sb="0" eb="2">
      <t>ナマエ</t>
    </rPh>
    <phoneticPr fontId="3"/>
  </si>
  <si>
    <t>安倍</t>
    <rPh sb="0" eb="2">
      <t>アベ</t>
    </rPh>
    <phoneticPr fontId="3"/>
  </si>
  <si>
    <t>飯田</t>
    <rPh sb="0" eb="2">
      <t>イイダ</t>
    </rPh>
    <phoneticPr fontId="3"/>
  </si>
  <si>
    <t>石川</t>
    <rPh sb="0" eb="2">
      <t>イシカワ</t>
    </rPh>
    <phoneticPr fontId="3"/>
  </si>
  <si>
    <t>後藤</t>
    <rPh sb="0" eb="2">
      <t>ゴトウ</t>
    </rPh>
    <phoneticPr fontId="3"/>
  </si>
  <si>
    <t>受講クラス</t>
    <rPh sb="0" eb="2">
      <t>ジュコウ</t>
    </rPh>
    <phoneticPr fontId="3"/>
  </si>
  <si>
    <t>会場</t>
    <rPh sb="0" eb="2">
      <t>カイジョウ</t>
    </rPh>
    <phoneticPr fontId="3"/>
  </si>
  <si>
    <t>京都第一</t>
    <rPh sb="0" eb="2">
      <t>キョウト</t>
    </rPh>
    <rPh sb="2" eb="4">
      <t>ダイイチ</t>
    </rPh>
    <phoneticPr fontId="3"/>
  </si>
  <si>
    <t>京都第二</t>
    <rPh sb="0" eb="2">
      <t>キョウト</t>
    </rPh>
    <rPh sb="2" eb="4">
      <t>ダイニ</t>
    </rPh>
    <phoneticPr fontId="3"/>
  </si>
  <si>
    <t>大阪第一</t>
    <rPh sb="0" eb="2">
      <t>オオサカ</t>
    </rPh>
    <rPh sb="2" eb="4">
      <t>ダイイチ</t>
    </rPh>
    <phoneticPr fontId="3"/>
  </si>
  <si>
    <t>大阪第二</t>
    <rPh sb="0" eb="2">
      <t>オオサカ</t>
    </rPh>
    <rPh sb="2" eb="4">
      <t>ダイニ</t>
    </rPh>
    <phoneticPr fontId="3"/>
  </si>
  <si>
    <t>神戸</t>
    <rPh sb="0" eb="2">
      <t>コウベ</t>
    </rPh>
    <phoneticPr fontId="3"/>
  </si>
  <si>
    <t>奈良</t>
    <rPh sb="0" eb="2">
      <t>ナラ</t>
    </rPh>
    <phoneticPr fontId="3"/>
  </si>
  <si>
    <t>No</t>
    <phoneticPr fontId="3"/>
  </si>
  <si>
    <t>基本</t>
    <rPh sb="0" eb="2">
      <t>キホン</t>
    </rPh>
    <phoneticPr fontId="3"/>
  </si>
  <si>
    <t>応用</t>
    <rPh sb="0" eb="2">
      <t>オウヨウ</t>
    </rPh>
    <phoneticPr fontId="3"/>
  </si>
  <si>
    <t>一階</t>
    <rPh sb="0" eb="2">
      <t>イッカイ</t>
    </rPh>
    <phoneticPr fontId="7"/>
  </si>
  <si>
    <t>二階</t>
    <rPh sb="0" eb="2">
      <t>ニカイ</t>
    </rPh>
    <phoneticPr fontId="7"/>
  </si>
  <si>
    <t>部屋名</t>
    <rPh sb="0" eb="2">
      <t>ヘヤ</t>
    </rPh>
    <rPh sb="2" eb="3">
      <t>メイ</t>
    </rPh>
    <phoneticPr fontId="7"/>
  </si>
  <si>
    <t>DK</t>
    <phoneticPr fontId="7"/>
  </si>
  <si>
    <t>畳</t>
    <rPh sb="0" eb="1">
      <t>タタミ</t>
    </rPh>
    <phoneticPr fontId="7"/>
  </si>
  <si>
    <t>中京間</t>
    <phoneticPr fontId="7"/>
  </si>
  <si>
    <t>団地</t>
    <rPh sb="0" eb="2">
      <t>ダンチ</t>
    </rPh>
    <phoneticPr fontId="7"/>
  </si>
  <si>
    <t>江戸間</t>
    <rPh sb="0" eb="3">
      <t>エドマ</t>
    </rPh>
    <phoneticPr fontId="7"/>
  </si>
  <si>
    <t>京間</t>
    <rPh sb="0" eb="2">
      <t>キョウマ</t>
    </rPh>
    <phoneticPr fontId="7"/>
  </si>
  <si>
    <t>リビング</t>
    <phoneticPr fontId="6"/>
  </si>
  <si>
    <t>広さ(m2)</t>
    <rPh sb="0" eb="1">
      <t>ヒロ</t>
    </rPh>
    <phoneticPr fontId="7"/>
  </si>
  <si>
    <t>縦</t>
    <rPh sb="0" eb="1">
      <t>タテ</t>
    </rPh>
    <phoneticPr fontId="6"/>
  </si>
  <si>
    <t>横</t>
    <rPh sb="0" eb="1">
      <t>ヨコ</t>
    </rPh>
    <phoneticPr fontId="6"/>
  </si>
  <si>
    <t>和室</t>
    <rPh sb="0" eb="2">
      <t>ワシツ</t>
    </rPh>
    <phoneticPr fontId="7"/>
  </si>
  <si>
    <t>主寝室</t>
    <rPh sb="0" eb="3">
      <t>シュシンシツ</t>
    </rPh>
    <phoneticPr fontId="7"/>
  </si>
  <si>
    <t>子ども部屋1　</t>
    <rPh sb="0" eb="1">
      <t>コ</t>
    </rPh>
    <rPh sb="3" eb="5">
      <t>ベヤ</t>
    </rPh>
    <phoneticPr fontId="7"/>
  </si>
  <si>
    <t>子ども部屋2</t>
    <rPh sb="0" eb="1">
      <t>コ</t>
    </rPh>
    <rPh sb="3" eb="5">
      <t>ベヤ</t>
    </rPh>
    <phoneticPr fontId="6"/>
  </si>
  <si>
    <t>規格</t>
    <rPh sb="0" eb="2">
      <t>キカク</t>
    </rPh>
    <phoneticPr fontId="6"/>
  </si>
  <si>
    <t>広さ</t>
    <rPh sb="0" eb="1">
      <t>ヒロ</t>
    </rPh>
    <phoneticPr fontId="6"/>
  </si>
  <si>
    <t>規格表</t>
    <rPh sb="0" eb="2">
      <t>キカク</t>
    </rPh>
    <rPh sb="2" eb="3">
      <t>ヒョウ</t>
    </rPh>
    <phoneticPr fontId="6"/>
  </si>
  <si>
    <t>一畳あたり</t>
    <rPh sb="0" eb="2">
      <t>イチジョウ</t>
    </rPh>
    <phoneticPr fontId="6"/>
  </si>
  <si>
    <t>田中</t>
    <rPh sb="0" eb="2">
      <t>タナカ</t>
    </rPh>
    <phoneticPr fontId="3"/>
  </si>
  <si>
    <t>藤本</t>
    <rPh sb="0" eb="2">
      <t>フジモト</t>
    </rPh>
    <phoneticPr fontId="3"/>
  </si>
  <si>
    <t>新垣</t>
    <rPh sb="0" eb="2">
      <t>ニイガキ</t>
    </rPh>
    <phoneticPr fontId="3"/>
  </si>
  <si>
    <t>小川</t>
    <rPh sb="0" eb="2">
      <t>オガワ</t>
    </rPh>
    <phoneticPr fontId="3"/>
  </si>
  <si>
    <t>紺野</t>
    <rPh sb="0" eb="2">
      <t>コンノ</t>
    </rPh>
    <phoneticPr fontId="3"/>
  </si>
  <si>
    <t>高橋</t>
    <rPh sb="0" eb="2">
      <t>タカハシ</t>
    </rPh>
    <phoneticPr fontId="3"/>
  </si>
  <si>
    <t>加護</t>
    <rPh sb="0" eb="2">
      <t>カゴ</t>
    </rPh>
    <phoneticPr fontId="3"/>
  </si>
  <si>
    <t>辻</t>
    <rPh sb="0" eb="1">
      <t>ツジ</t>
    </rPh>
    <phoneticPr fontId="3"/>
  </si>
  <si>
    <t>吉澤</t>
    <rPh sb="0" eb="2">
      <t>ヨシザワ</t>
    </rPh>
    <phoneticPr fontId="3"/>
  </si>
  <si>
    <t>矢口</t>
    <rPh sb="0" eb="2">
      <t>ヤグチ</t>
    </rPh>
    <phoneticPr fontId="3"/>
  </si>
  <si>
    <t>保田</t>
    <rPh sb="0" eb="2">
      <t>ヤスダ</t>
    </rPh>
    <phoneticPr fontId="3"/>
  </si>
  <si>
    <t>福田</t>
    <rPh sb="0" eb="2">
      <t>フクダ</t>
    </rPh>
    <phoneticPr fontId="3"/>
  </si>
  <si>
    <t>石黒</t>
    <rPh sb="0" eb="2">
      <t>イシグロ</t>
    </rPh>
    <phoneticPr fontId="3"/>
  </si>
  <si>
    <t>中澤</t>
    <rPh sb="0" eb="2">
      <t>ナカザワ</t>
    </rPh>
    <phoneticPr fontId="3"/>
  </si>
  <si>
    <t>道重</t>
    <rPh sb="0" eb="2">
      <t>ミチシゲ</t>
    </rPh>
    <phoneticPr fontId="3"/>
  </si>
  <si>
    <t>亀井</t>
    <rPh sb="0" eb="2">
      <t>カメイ</t>
    </rPh>
    <phoneticPr fontId="3"/>
  </si>
  <si>
    <t>得点</t>
    <rPh sb="0" eb="2">
      <t>トクテン</t>
    </rPh>
    <phoneticPr fontId="3"/>
  </si>
  <si>
    <t>注文日</t>
    <rPh sb="0" eb="2">
      <t>チュウモン</t>
    </rPh>
    <rPh sb="2" eb="3">
      <t>ビ</t>
    </rPh>
    <phoneticPr fontId="3"/>
  </si>
  <si>
    <t>領収書</t>
    <rPh sb="0" eb="3">
      <t>リョウシュウショ</t>
    </rPh>
    <phoneticPr fontId="3"/>
  </si>
  <si>
    <t>お客様</t>
    <rPh sb="1" eb="3">
      <t>キャクサマ</t>
    </rPh>
    <phoneticPr fontId="3"/>
  </si>
  <si>
    <t>北海みやげ物店</t>
    <rPh sb="0" eb="2">
      <t>ホッカイ</t>
    </rPh>
    <rPh sb="5" eb="6">
      <t>モノ</t>
    </rPh>
    <rPh sb="6" eb="7">
      <t>テン</t>
    </rPh>
    <phoneticPr fontId="3"/>
  </si>
  <si>
    <t>お客様名(年齢)</t>
    <rPh sb="5" eb="7">
      <t>ネンレイ</t>
    </rPh>
    <phoneticPr fontId="3"/>
  </si>
  <si>
    <t>Tel</t>
  </si>
  <si>
    <t>02-123-4567</t>
    <phoneticPr fontId="3"/>
  </si>
  <si>
    <t>Fax</t>
  </si>
  <si>
    <t>02-123-4568</t>
    <phoneticPr fontId="3"/>
  </si>
  <si>
    <t>FAX</t>
  </si>
  <si>
    <t>合計金額</t>
  </si>
  <si>
    <t>No.</t>
  </si>
  <si>
    <t>コード</t>
    <phoneticPr fontId="3"/>
  </si>
  <si>
    <t>コード</t>
    <phoneticPr fontId="3"/>
  </si>
  <si>
    <t>数量</t>
  </si>
  <si>
    <t>単価</t>
  </si>
  <si>
    <t>割引</t>
  </si>
  <si>
    <t>金額</t>
  </si>
  <si>
    <t>小計</t>
  </si>
  <si>
    <t>配送代金</t>
  </si>
  <si>
    <t>消費税</t>
  </si>
  <si>
    <t>合計</t>
  </si>
  <si>
    <t>No</t>
    <phoneticPr fontId="3"/>
  </si>
  <si>
    <t>氏名</t>
  </si>
  <si>
    <t>郵便番号</t>
  </si>
  <si>
    <t>住所</t>
  </si>
  <si>
    <t>電話番号</t>
  </si>
  <si>
    <t>FAX</t>
    <phoneticPr fontId="3"/>
  </si>
  <si>
    <t>安倍　一郎</t>
    <rPh sb="0" eb="2">
      <t>アベ</t>
    </rPh>
    <rPh sb="3" eb="5">
      <t>イチロウ</t>
    </rPh>
    <phoneticPr fontId="3"/>
  </si>
  <si>
    <t>東京都港区台場1-5-×</t>
  </si>
  <si>
    <t>03-1111-2222</t>
  </si>
  <si>
    <t>03-1111-2223</t>
  </si>
  <si>
    <t>飯田　雅恵</t>
    <rPh sb="0" eb="2">
      <t>イイダ</t>
    </rPh>
    <rPh sb="3" eb="5">
      <t>マサエ</t>
    </rPh>
    <phoneticPr fontId="3"/>
  </si>
  <si>
    <t>東京都千代田区外神田8-9-×</t>
  </si>
  <si>
    <t>03-2222-3333</t>
  </si>
  <si>
    <t>03-2223-3334</t>
  </si>
  <si>
    <t>石川　秀喜</t>
    <rPh sb="0" eb="2">
      <t>イシカワ</t>
    </rPh>
    <rPh sb="3" eb="5">
      <t>ヒデキ</t>
    </rPh>
    <phoneticPr fontId="3"/>
  </si>
  <si>
    <t>横浜市中区山下町6-4-×</t>
    <rPh sb="0" eb="3">
      <t>ヨコハマシ</t>
    </rPh>
    <rPh sb="3" eb="5">
      <t>ナカク</t>
    </rPh>
    <rPh sb="5" eb="8">
      <t>ヤマシタチョウ</t>
    </rPh>
    <phoneticPr fontId="3"/>
  </si>
  <si>
    <t>045-111-2222</t>
    <phoneticPr fontId="3"/>
  </si>
  <si>
    <t>045-111-2223</t>
  </si>
  <si>
    <t>大谷　吉次</t>
    <rPh sb="0" eb="2">
      <t>オオタニ</t>
    </rPh>
    <rPh sb="3" eb="5">
      <t>ヨシツグ</t>
    </rPh>
    <phoneticPr fontId="3"/>
  </si>
  <si>
    <t>横浜市金沢区朝比奈町1-2×</t>
    <rPh sb="0" eb="3">
      <t>ヨコハマシ</t>
    </rPh>
    <rPh sb="3" eb="6">
      <t>カナザワク</t>
    </rPh>
    <rPh sb="6" eb="9">
      <t>アサヒナ</t>
    </rPh>
    <rPh sb="9" eb="10">
      <t>チョウ</t>
    </rPh>
    <phoneticPr fontId="3"/>
  </si>
  <si>
    <t>045-999-8888</t>
    <phoneticPr fontId="3"/>
  </si>
  <si>
    <t>045-999-8885</t>
  </si>
  <si>
    <t>後藤　浩樹</t>
    <rPh sb="0" eb="2">
      <t>ゴトウ</t>
    </rPh>
    <rPh sb="3" eb="5">
      <t>ヒロキ</t>
    </rPh>
    <phoneticPr fontId="3"/>
  </si>
  <si>
    <t>藤沢市川名3-5-×</t>
    <rPh sb="0" eb="3">
      <t>フジサワシ</t>
    </rPh>
    <rPh sb="3" eb="5">
      <t>カワナ</t>
    </rPh>
    <phoneticPr fontId="3"/>
  </si>
  <si>
    <t>0466-33-4444</t>
    <phoneticPr fontId="3"/>
  </si>
  <si>
    <t>斉藤　めぐみ</t>
    <rPh sb="0" eb="2">
      <t>サイトウ</t>
    </rPh>
    <phoneticPr fontId="3"/>
  </si>
  <si>
    <t>東京都港区海岸1-1×</t>
  </si>
  <si>
    <t>03-4444-5555</t>
  </si>
  <si>
    <t>なし</t>
    <phoneticPr fontId="3"/>
  </si>
  <si>
    <t>柴田　暁</t>
    <rPh sb="0" eb="2">
      <t>シバタ</t>
    </rPh>
    <rPh sb="3" eb="4">
      <t>アカツキ</t>
    </rPh>
    <phoneticPr fontId="3"/>
  </si>
  <si>
    <t>横浜市港北区篠原東1-8-×</t>
    <rPh sb="0" eb="3">
      <t>ヨコハマシ</t>
    </rPh>
    <rPh sb="3" eb="6">
      <t>コウホクク</t>
    </rPh>
    <rPh sb="6" eb="8">
      <t>シノハラ</t>
    </rPh>
    <rPh sb="8" eb="9">
      <t>ヒガシ</t>
    </rPh>
    <phoneticPr fontId="3"/>
  </si>
  <si>
    <t>045-222-1111</t>
    <phoneticPr fontId="3"/>
  </si>
  <si>
    <t>辻　義男</t>
    <rPh sb="0" eb="1">
      <t>ツジ</t>
    </rPh>
    <rPh sb="2" eb="4">
      <t>ヨシオ</t>
    </rPh>
    <phoneticPr fontId="3"/>
  </si>
  <si>
    <t>横浜市西区みなとみらい2-3-×</t>
  </si>
  <si>
    <t>045-555-3333</t>
  </si>
  <si>
    <t>045-555-3334</t>
  </si>
  <si>
    <t>福田　愛</t>
    <rPh sb="0" eb="2">
      <t>フクダ</t>
    </rPh>
    <rPh sb="3" eb="4">
      <t>アイ</t>
    </rPh>
    <phoneticPr fontId="3"/>
  </si>
  <si>
    <t>東京都新宿区西新宿10-5-××</t>
  </si>
  <si>
    <t>03-5555-6666</t>
  </si>
  <si>
    <t>村田　瞳</t>
    <rPh sb="0" eb="2">
      <t>ムラタ</t>
    </rPh>
    <rPh sb="3" eb="4">
      <t>ヒトミ</t>
    </rPh>
    <phoneticPr fontId="3"/>
  </si>
  <si>
    <t>横浜市旭区若葉台5-1-×</t>
    <rPh sb="0" eb="3">
      <t>ヨコハマシ</t>
    </rPh>
    <rPh sb="3" eb="5">
      <t>アサヒク</t>
    </rPh>
    <rPh sb="5" eb="8">
      <t>ワカバダイ</t>
    </rPh>
    <phoneticPr fontId="3"/>
  </si>
  <si>
    <t>078-444-1111</t>
    <phoneticPr fontId="3"/>
  </si>
  <si>
    <t>商品名</t>
    <rPh sb="0" eb="3">
      <t>ショウヒンメイ</t>
    </rPh>
    <phoneticPr fontId="3"/>
  </si>
  <si>
    <t>単価</t>
    <rPh sb="0" eb="2">
      <t>タンカ</t>
    </rPh>
    <phoneticPr fontId="3"/>
  </si>
  <si>
    <t>数量</t>
    <rPh sb="0" eb="2">
      <t>スウリョウ</t>
    </rPh>
    <phoneticPr fontId="3"/>
  </si>
  <si>
    <t>割引率</t>
    <rPh sb="0" eb="2">
      <t>ワリビキ</t>
    </rPh>
    <rPh sb="2" eb="3">
      <t>リツ</t>
    </rPh>
    <phoneticPr fontId="3"/>
  </si>
  <si>
    <t>C-1</t>
    <phoneticPr fontId="3"/>
  </si>
  <si>
    <t>タラバガニ（1.6ｋｇ）</t>
    <phoneticPr fontId="3"/>
  </si>
  <si>
    <t>タラバガニ（1.4ｋｇ）</t>
    <phoneticPr fontId="3"/>
  </si>
  <si>
    <t>タラバガニ（1.2ｋｇ）</t>
    <phoneticPr fontId="3"/>
  </si>
  <si>
    <t>瓶詰めいくら</t>
    <rPh sb="0" eb="2">
      <t>ビンヅ</t>
    </rPh>
    <phoneticPr fontId="3"/>
  </si>
  <si>
    <t>生筋子</t>
    <rPh sb="0" eb="1">
      <t>ナマ</t>
    </rPh>
    <rPh sb="1" eb="3">
      <t>スジコ</t>
    </rPh>
    <phoneticPr fontId="3"/>
  </si>
  <si>
    <t>特選数の子</t>
    <rPh sb="0" eb="2">
      <t>トクセン</t>
    </rPh>
    <rPh sb="2" eb="3">
      <t>カズ</t>
    </rPh>
    <rPh sb="4" eb="5">
      <t>コ</t>
    </rPh>
    <phoneticPr fontId="3"/>
  </si>
  <si>
    <t>ほっけ5匹パック</t>
    <rPh sb="4" eb="5">
      <t>ヒキ</t>
    </rPh>
    <phoneticPr fontId="3"/>
  </si>
  <si>
    <t>ししゃも10匹パック</t>
    <rPh sb="6" eb="7">
      <t>ヒキ</t>
    </rPh>
    <phoneticPr fontId="3"/>
  </si>
  <si>
    <t>生さんま5匹パック</t>
    <rPh sb="0" eb="1">
      <t>ナマ</t>
    </rPh>
    <rPh sb="5" eb="6">
      <t>ヒキ</t>
    </rPh>
    <phoneticPr fontId="3"/>
  </si>
  <si>
    <t>大人</t>
    <rPh sb="0" eb="2">
      <t>オトナ</t>
    </rPh>
    <phoneticPr fontId="3"/>
  </si>
  <si>
    <t>梅田</t>
    <rPh sb="0" eb="2">
      <t>ウメダ</t>
    </rPh>
    <phoneticPr fontId="3"/>
  </si>
  <si>
    <t>十三</t>
    <rPh sb="0" eb="2">
      <t>ジュウソウ</t>
    </rPh>
    <phoneticPr fontId="3"/>
  </si>
  <si>
    <t>南方</t>
    <rPh sb="0" eb="2">
      <t>ミナミカタ</t>
    </rPh>
    <phoneticPr fontId="3"/>
  </si>
  <si>
    <t>崇禅寺</t>
    <rPh sb="0" eb="3">
      <t>ソウゼンジ</t>
    </rPh>
    <phoneticPr fontId="3"/>
  </si>
  <si>
    <t>淡路</t>
    <rPh sb="0" eb="2">
      <t>アワジ</t>
    </rPh>
    <phoneticPr fontId="3"/>
  </si>
  <si>
    <t>上新庄</t>
    <rPh sb="0" eb="3">
      <t>カミシンジョウ</t>
    </rPh>
    <phoneticPr fontId="3"/>
  </si>
  <si>
    <t>相川</t>
    <rPh sb="0" eb="2">
      <t>アイカワ</t>
    </rPh>
    <phoneticPr fontId="3"/>
  </si>
  <si>
    <t>正雀</t>
    <rPh sb="0" eb="2">
      <t>ショウジャク</t>
    </rPh>
    <phoneticPr fontId="3"/>
  </si>
  <si>
    <t>摂津市</t>
    <rPh sb="0" eb="3">
      <t>セッツシ</t>
    </rPh>
    <phoneticPr fontId="3"/>
  </si>
  <si>
    <t>南茨木</t>
    <rPh sb="0" eb="3">
      <t>ミナミイバラキ</t>
    </rPh>
    <phoneticPr fontId="3"/>
  </si>
  <si>
    <t>茨木市</t>
    <rPh sb="0" eb="2">
      <t>イバラキ</t>
    </rPh>
    <rPh sb="2" eb="3">
      <t>シ</t>
    </rPh>
    <phoneticPr fontId="3"/>
  </si>
  <si>
    <t>総持寺</t>
    <rPh sb="0" eb="3">
      <t>ソウジジ</t>
    </rPh>
    <phoneticPr fontId="3"/>
  </si>
  <si>
    <t>富田</t>
    <rPh sb="0" eb="2">
      <t>トンダ</t>
    </rPh>
    <phoneticPr fontId="3"/>
  </si>
  <si>
    <t>高槻</t>
    <rPh sb="0" eb="2">
      <t>タカツキ</t>
    </rPh>
    <phoneticPr fontId="3"/>
  </si>
  <si>
    <t>上牧</t>
    <rPh sb="0" eb="2">
      <t>カンマキ</t>
    </rPh>
    <phoneticPr fontId="3"/>
  </si>
  <si>
    <t>水無瀬</t>
    <rPh sb="0" eb="3">
      <t>ミズナセ</t>
    </rPh>
    <phoneticPr fontId="3"/>
  </si>
  <si>
    <t>大山崎</t>
    <rPh sb="0" eb="3">
      <t>オオヤマザキ</t>
    </rPh>
    <phoneticPr fontId="3"/>
  </si>
  <si>
    <t>西山天王山</t>
    <rPh sb="0" eb="2">
      <t>ニシヤマ</t>
    </rPh>
    <rPh sb="2" eb="5">
      <t>テンノウザン</t>
    </rPh>
    <phoneticPr fontId="3"/>
  </si>
  <si>
    <t>長岡天神</t>
    <rPh sb="0" eb="2">
      <t>ナガオカ</t>
    </rPh>
    <rPh sb="2" eb="4">
      <t>テンジン</t>
    </rPh>
    <phoneticPr fontId="3"/>
  </si>
  <si>
    <t>西向日</t>
    <rPh sb="0" eb="3">
      <t>ニシムコウ</t>
    </rPh>
    <phoneticPr fontId="3"/>
  </si>
  <si>
    <t>東向日</t>
    <rPh sb="0" eb="3">
      <t>ヒガシムコウ</t>
    </rPh>
    <phoneticPr fontId="3"/>
  </si>
  <si>
    <t>洛西口</t>
    <rPh sb="0" eb="3">
      <t>ラクサイグチ</t>
    </rPh>
    <phoneticPr fontId="3"/>
  </si>
  <si>
    <t>桂</t>
    <rPh sb="0" eb="1">
      <t>カツラ</t>
    </rPh>
    <phoneticPr fontId="3"/>
  </si>
  <si>
    <t>西京極</t>
    <rPh sb="0" eb="3">
      <t>ニシキョウゴク</t>
    </rPh>
    <phoneticPr fontId="3"/>
  </si>
  <si>
    <t>西院</t>
    <rPh sb="0" eb="2">
      <t>サイイン</t>
    </rPh>
    <phoneticPr fontId="3"/>
  </si>
  <si>
    <t>大宮</t>
    <rPh sb="0" eb="2">
      <t>オオミヤ</t>
    </rPh>
    <phoneticPr fontId="3"/>
  </si>
  <si>
    <t>烏丸</t>
    <rPh sb="0" eb="2">
      <t>カラスマ</t>
    </rPh>
    <phoneticPr fontId="3"/>
  </si>
  <si>
    <t>河原町</t>
    <rPh sb="0" eb="3">
      <t>カワラマチ</t>
    </rPh>
    <phoneticPr fontId="3"/>
  </si>
  <si>
    <t>水瀬</t>
    <rPh sb="0" eb="2">
      <t>ミナセ</t>
    </rPh>
    <phoneticPr fontId="3"/>
  </si>
  <si>
    <t>始発</t>
    <rPh sb="0" eb="2">
      <t>シハツ</t>
    </rPh>
    <phoneticPr fontId="3"/>
  </si>
  <si>
    <t>小人</t>
    <rPh sb="0" eb="2">
      <t>ショウニン</t>
    </rPh>
    <phoneticPr fontId="3"/>
  </si>
  <si>
    <t>終着</t>
    <rPh sb="0" eb="2">
      <t>シュウチャク</t>
    </rPh>
    <phoneticPr fontId="3"/>
  </si>
  <si>
    <t>大人・小人</t>
    <rPh sb="0" eb="2">
      <t>オトナ</t>
    </rPh>
    <rPh sb="3" eb="5">
      <t>ショウニン</t>
    </rPh>
    <phoneticPr fontId="3"/>
  </si>
  <si>
    <t>料金</t>
    <rPh sb="0" eb="2">
      <t>リョウキン</t>
    </rPh>
    <phoneticPr fontId="3"/>
  </si>
  <si>
    <t>工藤</t>
    <rPh sb="0" eb="2">
      <t>クドウ</t>
    </rPh>
    <phoneticPr fontId="3"/>
  </si>
  <si>
    <t>佐藤</t>
    <phoneticPr fontId="3"/>
  </si>
  <si>
    <t>石田</t>
    <rPh sb="0" eb="2">
      <t>イシダ</t>
    </rPh>
    <phoneticPr fontId="3"/>
  </si>
  <si>
    <t>飯窪</t>
    <rPh sb="0" eb="2">
      <t>イイクボ</t>
    </rPh>
    <phoneticPr fontId="3"/>
  </si>
  <si>
    <t>鈴木</t>
    <rPh sb="0" eb="2">
      <t>スズキ</t>
    </rPh>
    <phoneticPr fontId="3"/>
  </si>
  <si>
    <t>鞘師</t>
    <phoneticPr fontId="3"/>
  </si>
  <si>
    <t>生田</t>
    <phoneticPr fontId="3"/>
  </si>
  <si>
    <t>譜久村</t>
    <phoneticPr fontId="3"/>
  </si>
  <si>
    <t>銭</t>
  </si>
  <si>
    <t>李</t>
  </si>
  <si>
    <t>光井</t>
    <rPh sb="0" eb="2">
      <t>ミツイ</t>
    </rPh>
    <phoneticPr fontId="3"/>
  </si>
  <si>
    <t>久住</t>
    <rPh sb="0" eb="2">
      <t>クスミ</t>
    </rPh>
    <phoneticPr fontId="3"/>
  </si>
  <si>
    <t>道重</t>
    <rPh sb="0" eb="1">
      <t>ミチ</t>
    </rPh>
    <rPh sb="1" eb="2">
      <t>シゲ</t>
    </rPh>
    <phoneticPr fontId="3"/>
  </si>
  <si>
    <t>市井</t>
    <rPh sb="0" eb="2">
      <t>イチイ</t>
    </rPh>
    <phoneticPr fontId="3"/>
  </si>
  <si>
    <t>十二支</t>
    <rPh sb="0" eb="3">
      <t>ジュウニシ</t>
    </rPh>
    <phoneticPr fontId="3"/>
  </si>
  <si>
    <t>生年月日</t>
    <rPh sb="0" eb="2">
      <t>セイネン</t>
    </rPh>
    <rPh sb="2" eb="4">
      <t>ガッピ</t>
    </rPh>
    <phoneticPr fontId="3"/>
  </si>
  <si>
    <t>コース</t>
    <phoneticPr fontId="3"/>
  </si>
  <si>
    <t>基礎定着</t>
    <rPh sb="0" eb="2">
      <t>キソ</t>
    </rPh>
    <rPh sb="2" eb="4">
      <t>テイチャク</t>
    </rPh>
    <phoneticPr fontId="3"/>
  </si>
  <si>
    <t>実践</t>
    <rPh sb="0" eb="2">
      <t>ジッセン</t>
    </rPh>
    <phoneticPr fontId="3"/>
  </si>
  <si>
    <t>銭</t>
    <rPh sb="0" eb="1">
      <t>セン</t>
    </rPh>
    <phoneticPr fontId="3"/>
  </si>
  <si>
    <t>李</t>
    <rPh sb="0" eb="1">
      <t>リ</t>
    </rPh>
    <phoneticPr fontId="3"/>
  </si>
  <si>
    <t>MATCH</t>
    <phoneticPr fontId="3"/>
  </si>
  <si>
    <t>MATCH</t>
    <phoneticPr fontId="3"/>
  </si>
  <si>
    <t>点数</t>
    <rPh sb="0" eb="2">
      <t>テンスウ</t>
    </rPh>
    <phoneticPr fontId="3"/>
  </si>
  <si>
    <t>評価</t>
    <rPh sb="0" eb="2">
      <t>ヒョウカ</t>
    </rPh>
    <phoneticPr fontId="3"/>
  </si>
  <si>
    <t>子</t>
    <rPh sb="0" eb="1">
      <t>ネ</t>
    </rPh>
    <phoneticPr fontId="3"/>
  </si>
  <si>
    <t>丑</t>
  </si>
  <si>
    <t>寅</t>
  </si>
  <si>
    <t>卯</t>
  </si>
  <si>
    <t>辰</t>
  </si>
  <si>
    <t>巳</t>
  </si>
  <si>
    <t>午</t>
  </si>
  <si>
    <t>未</t>
  </si>
  <si>
    <t>申</t>
  </si>
  <si>
    <t>酉</t>
  </si>
  <si>
    <t>戌</t>
  </si>
  <si>
    <t>亥</t>
  </si>
  <si>
    <t>十二支</t>
    <rPh sb="0" eb="3">
      <t>ジュウニシ</t>
    </rPh>
    <phoneticPr fontId="3"/>
  </si>
  <si>
    <t>余り</t>
    <rPh sb="0" eb="1">
      <t>アマ</t>
    </rPh>
    <phoneticPr fontId="3"/>
  </si>
  <si>
    <t>運賃表</t>
    <rPh sb="0" eb="3">
      <t>ウンチンヒョウ</t>
    </rPh>
    <phoneticPr fontId="3"/>
  </si>
  <si>
    <t>生年月日</t>
    <rPh sb="0" eb="2">
      <t>セイネン</t>
    </rPh>
    <rPh sb="2" eb="4">
      <t>ガッピ</t>
    </rPh>
    <phoneticPr fontId="3"/>
  </si>
  <si>
    <t>電話番号</t>
    <rPh sb="0" eb="2">
      <t>デンワ</t>
    </rPh>
    <rPh sb="2" eb="4">
      <t>バンゴウ</t>
    </rPh>
    <phoneticPr fontId="3"/>
  </si>
  <si>
    <t>住所</t>
    <phoneticPr fontId="3"/>
  </si>
  <si>
    <t>お客様番号</t>
    <rPh sb="1" eb="3">
      <t>キャクサマ</t>
    </rPh>
    <rPh sb="3" eb="5">
      <t>バンゴウ</t>
    </rPh>
    <phoneticPr fontId="3"/>
  </si>
  <si>
    <t>商品名</t>
    <rPh sb="0" eb="3">
      <t>ショウヒンメイ</t>
    </rPh>
    <phoneticPr fontId="3"/>
  </si>
  <si>
    <t>C-1</t>
    <phoneticPr fontId="3"/>
  </si>
  <si>
    <t>A-1</t>
    <phoneticPr fontId="3"/>
  </si>
  <si>
    <t>A-2</t>
    <phoneticPr fontId="3"/>
  </si>
  <si>
    <t>A-3</t>
    <phoneticPr fontId="3"/>
  </si>
  <si>
    <t>B-1</t>
    <phoneticPr fontId="3"/>
  </si>
  <si>
    <t>B-2</t>
    <phoneticPr fontId="3"/>
  </si>
  <si>
    <t>B-3</t>
    <phoneticPr fontId="3"/>
  </si>
  <si>
    <t>C-2</t>
    <phoneticPr fontId="3"/>
  </si>
  <si>
    <t>C-3</t>
    <phoneticPr fontId="3"/>
  </si>
  <si>
    <t>A-2</t>
    <phoneticPr fontId="3"/>
  </si>
  <si>
    <t>B-3</t>
    <phoneticPr fontId="3"/>
  </si>
  <si>
    <t>北海道室蘭市○○××</t>
    <rPh sb="0" eb="3">
      <t>ホッカイドウ</t>
    </rPh>
    <rPh sb="3" eb="5">
      <t>ムロラン</t>
    </rPh>
    <rPh sb="5" eb="6">
      <t>シ</t>
    </rPh>
    <phoneticPr fontId="3"/>
  </si>
  <si>
    <t>〒051-00ｘｘ</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</si>
</sst>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quot;$&quot;#,##0;[Red]\-&quot;$&quot;#,##0"/>
    <numFmt numFmtId="178" formatCode="&quot;$&quot;#,##0.00_);[Red]\(&quot;$&quot;#,##0.00\)"/>
    <numFmt numFmtId="179" formatCode="&quot;〒&quot;###\-####"/>
    <numFmt numFmtId="180" formatCode="&quot;(&quot;#&quot;)&quot;"/>
  </numFmts>
  <fonts count="20">
    <font>
      <sz val="11"/>
      <name val="ＭＳ Ｐゴシック"/>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6"/>
      <name val="ＭＳ Ｐゴシック"/>
      <family val="3"/>
      <charset val="128"/>
    </font>
    <font>
      <sz val="6"/>
      <name val="游ゴシック"/>
      <family val="2"/>
      <charset val="128"/>
      <scheme val="minor"/>
    </font>
    <font>
      <sz val="10"/>
      <name val="Arial"/>
      <family val="2"/>
    </font>
    <font>
      <sz val="8"/>
      <name val="Helv"/>
      <family val="2"/>
    </font>
    <font>
      <sz val="10"/>
      <name val="MS Sans Serif"/>
      <family val="2"/>
    </font>
    <font>
      <sz val="8"/>
      <name val="MS Sans Serif"/>
      <family val="2"/>
    </font>
    <font>
      <sz val="11"/>
      <name val="mspgothic"/>
      <family val="3"/>
      <charset val="128"/>
    </font>
    <font>
      <sz val="11"/>
      <name val="游ゴシック"/>
      <family val="3"/>
      <charset val="128"/>
      <scheme val="minor"/>
    </font>
    <font>
      <b/>
      <sz val="11"/>
      <name val="游ゴシック"/>
      <family val="3"/>
      <charset val="128"/>
      <scheme val="minor"/>
    </font>
    <font>
      <sz val="11"/>
      <color theme="1"/>
      <name val="游ゴシック"/>
      <family val="3"/>
      <charset val="128"/>
      <scheme val="minor"/>
    </font>
    <font>
      <sz val="18"/>
      <name val="游ゴシック"/>
      <family val="3"/>
      <charset val="128"/>
      <scheme val="minor"/>
    </font>
    <font>
      <sz val="14"/>
      <name val="游ゴシック"/>
      <family val="3"/>
      <charset val="128"/>
      <scheme val="minor"/>
    </font>
    <font>
      <b/>
      <sz val="14"/>
      <name val="游ゴシック"/>
      <family val="3"/>
      <charset val="128"/>
      <scheme val="minor"/>
    </font>
    <font>
      <sz val="11"/>
      <color theme="7" tint="-0.249977111117893"/>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59999389629810485"/>
        <bgColor indexed="24"/>
      </patternFill>
    </fill>
    <fill>
      <patternFill patternType="solid">
        <fgColor them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diagonal/>
    </border>
  </borders>
  <cellStyleXfs count="17">
    <xf numFmtId="0" fontId="0" fillId="0" borderId="0"/>
    <xf numFmtId="0" fontId="2" fillId="0" borderId="0"/>
    <xf numFmtId="0" fontId="4" fillId="0" borderId="0"/>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38" fontId="8" fillId="0" borderId="0" applyFont="0" applyFill="0" applyBorder="0" applyAlignment="0" applyProtection="0"/>
    <xf numFmtId="4" fontId="9" fillId="0" borderId="0" applyFont="0" applyFill="0" applyBorder="0" applyAlignment="0" applyProtection="0"/>
    <xf numFmtId="177" fontId="8" fillId="0" borderId="0" applyFont="0" applyFill="0" applyBorder="0" applyAlignment="0" applyProtection="0"/>
    <xf numFmtId="178" fontId="10" fillId="0" borderId="0" applyFont="0" applyFill="0" applyBorder="0" applyAlignment="0" applyProtection="0"/>
    <xf numFmtId="0" fontId="11" fillId="0" borderId="0"/>
    <xf numFmtId="6" fontId="2" fillId="0" borderId="0" applyFont="0" applyFill="0" applyBorder="0" applyAlignment="0" applyProtection="0">
      <alignment vertical="center"/>
    </xf>
    <xf numFmtId="0" fontId="12" fillId="0" borderId="0"/>
    <xf numFmtId="0" fontId="2" fillId="0" borderId="0"/>
    <xf numFmtId="0" fontId="2" fillId="0" borderId="0"/>
    <xf numFmtId="9" fontId="2" fillId="0" borderId="0" applyFont="0" applyFill="0" applyBorder="0" applyAlignment="0" applyProtection="0"/>
    <xf numFmtId="0" fontId="2" fillId="0" borderId="0"/>
  </cellStyleXfs>
  <cellXfs count="165">
    <xf numFmtId="0" fontId="0" fillId="0" borderId="0" xfId="0"/>
    <xf numFmtId="0" fontId="13" fillId="0" borderId="0" xfId="1" applyFont="1"/>
    <xf numFmtId="0" fontId="13" fillId="0" borderId="1" xfId="1" applyFont="1" applyBorder="1"/>
    <xf numFmtId="176" fontId="13" fillId="7" borderId="1" xfId="1" applyNumberFormat="1" applyFont="1" applyFill="1" applyBorder="1"/>
    <xf numFmtId="176" fontId="13" fillId="0" borderId="1" xfId="1" applyNumberFormat="1" applyFont="1" applyFill="1" applyBorder="1"/>
    <xf numFmtId="0" fontId="13" fillId="0" borderId="0" xfId="1" applyFont="1" applyFill="1" applyBorder="1"/>
    <xf numFmtId="176" fontId="13" fillId="0" borderId="0" xfId="1" applyNumberFormat="1" applyFont="1" applyFill="1" applyBorder="1"/>
    <xf numFmtId="0" fontId="13" fillId="0" borderId="0" xfId="1" applyFont="1" applyAlignment="1">
      <alignment vertical="top"/>
    </xf>
    <xf numFmtId="0" fontId="13" fillId="0" borderId="0" xfId="1" applyFont="1" applyAlignment="1"/>
    <xf numFmtId="0" fontId="13" fillId="0" borderId="0" xfId="1" applyFont="1" applyBorder="1"/>
    <xf numFmtId="0" fontId="13" fillId="6" borderId="2" xfId="2" applyFont="1" applyFill="1" applyBorder="1"/>
    <xf numFmtId="0" fontId="13" fillId="6" borderId="3" xfId="2" applyFont="1" applyFill="1" applyBorder="1"/>
    <xf numFmtId="0" fontId="13" fillId="0" borderId="0" xfId="2" applyFont="1"/>
    <xf numFmtId="0" fontId="13" fillId="6" borderId="10" xfId="2" applyFont="1" applyFill="1" applyBorder="1" applyAlignment="1">
      <alignment horizontal="center" wrapText="1"/>
    </xf>
    <xf numFmtId="0" fontId="13" fillId="6" borderId="10" xfId="2" applyFont="1" applyFill="1" applyBorder="1" applyAlignment="1">
      <alignment horizontal="center"/>
    </xf>
    <xf numFmtId="0" fontId="13" fillId="6" borderId="16" xfId="2" applyFont="1" applyFill="1" applyBorder="1" applyAlignment="1">
      <alignment horizontal="center"/>
    </xf>
    <xf numFmtId="0" fontId="13" fillId="6" borderId="14" xfId="2" applyFont="1" applyFill="1" applyBorder="1" applyAlignment="1">
      <alignment horizontal="center" wrapText="1"/>
    </xf>
    <xf numFmtId="0" fontId="13" fillId="6" borderId="10" xfId="2" applyFont="1" applyFill="1" applyBorder="1"/>
    <xf numFmtId="0" fontId="13" fillId="7" borderId="6" xfId="2" applyFont="1" applyFill="1" applyBorder="1"/>
    <xf numFmtId="0" fontId="13" fillId="5" borderId="7" xfId="2" quotePrefix="1" applyFont="1" applyFill="1" applyBorder="1" applyAlignment="1">
      <alignment horizontal="left"/>
    </xf>
    <xf numFmtId="0" fontId="13" fillId="2" borderId="12" xfId="2" applyFont="1" applyFill="1" applyBorder="1"/>
    <xf numFmtId="0" fontId="13" fillId="0" borderId="12" xfId="1" applyFont="1" applyBorder="1"/>
    <xf numFmtId="0" fontId="13" fillId="0" borderId="13" xfId="1" applyFont="1" applyBorder="1"/>
    <xf numFmtId="0" fontId="13" fillId="2" borderId="15" xfId="2" applyFont="1" applyFill="1" applyBorder="1"/>
    <xf numFmtId="0" fontId="13" fillId="0" borderId="12" xfId="2" applyFont="1" applyBorder="1"/>
    <xf numFmtId="0" fontId="13" fillId="2" borderId="1" xfId="2" applyFont="1" applyFill="1" applyBorder="1"/>
    <xf numFmtId="0" fontId="13" fillId="0" borderId="11" xfId="1" applyFont="1" applyBorder="1"/>
    <xf numFmtId="0" fontId="13" fillId="2" borderId="9" xfId="2" applyFont="1" applyFill="1" applyBorder="1"/>
    <xf numFmtId="0" fontId="13" fillId="0" borderId="1" xfId="2" applyFont="1" applyBorder="1"/>
    <xf numFmtId="0" fontId="15" fillId="0" borderId="1" xfId="3" applyFont="1" applyBorder="1">
      <alignment vertical="center"/>
    </xf>
    <xf numFmtId="0" fontId="15" fillId="0" borderId="0" xfId="3" applyFont="1" applyBorder="1" applyAlignment="1">
      <alignment vertical="center"/>
    </xf>
    <xf numFmtId="0" fontId="15" fillId="0" borderId="0" xfId="3" applyFont="1">
      <alignment vertical="center"/>
    </xf>
    <xf numFmtId="0" fontId="15" fillId="6" borderId="1" xfId="3" applyFont="1" applyFill="1" applyBorder="1">
      <alignment vertical="center"/>
    </xf>
    <xf numFmtId="0" fontId="15" fillId="6" borderId="1" xfId="3" applyFont="1" applyFill="1" applyBorder="1" applyAlignment="1">
      <alignment horizontal="center" vertical="center"/>
    </xf>
    <xf numFmtId="0" fontId="15" fillId="6" borderId="1" xfId="3" applyFont="1" applyFill="1" applyBorder="1" applyAlignment="1">
      <alignment vertical="center"/>
    </xf>
    <xf numFmtId="0" fontId="15" fillId="3" borderId="1" xfId="3" applyFont="1" applyFill="1" applyBorder="1">
      <alignment vertical="center"/>
    </xf>
    <xf numFmtId="0" fontId="15" fillId="7" borderId="1" xfId="3" applyFont="1" applyFill="1" applyBorder="1">
      <alignment vertical="center"/>
    </xf>
    <xf numFmtId="38" fontId="13" fillId="0" borderId="1" xfId="4" applyFont="1" applyBorder="1">
      <alignment vertical="center"/>
    </xf>
    <xf numFmtId="38" fontId="13" fillId="5" borderId="1" xfId="4" applyFont="1" applyFill="1" applyBorder="1">
      <alignment vertical="center"/>
    </xf>
    <xf numFmtId="38" fontId="13" fillId="0" borderId="1" xfId="4" applyFont="1" applyFill="1" applyBorder="1">
      <alignment vertical="center"/>
    </xf>
    <xf numFmtId="40" fontId="13" fillId="5" borderId="1" xfId="4" applyNumberFormat="1" applyFont="1" applyFill="1" applyBorder="1">
      <alignment vertical="center"/>
    </xf>
    <xf numFmtId="40" fontId="13" fillId="0" borderId="1" xfId="4" applyNumberFormat="1" applyFont="1" applyFill="1" applyBorder="1">
      <alignment vertical="center"/>
    </xf>
    <xf numFmtId="38" fontId="13" fillId="0" borderId="0" xfId="4" applyFont="1">
      <alignment vertical="center"/>
    </xf>
    <xf numFmtId="40" fontId="13" fillId="0" borderId="0" xfId="4" applyNumberFormat="1" applyFont="1">
      <alignment vertical="center"/>
    </xf>
    <xf numFmtId="0" fontId="13" fillId="0" borderId="0" xfId="14" applyFont="1" applyAlignment="1">
      <alignment vertical="center"/>
    </xf>
    <xf numFmtId="0" fontId="13" fillId="0" borderId="18" xfId="14" applyFont="1" applyBorder="1"/>
    <xf numFmtId="0" fontId="13" fillId="0" borderId="0" xfId="14" applyFont="1"/>
    <xf numFmtId="0" fontId="17" fillId="0" borderId="0" xfId="14" applyFont="1" applyAlignment="1">
      <alignment vertical="center"/>
    </xf>
    <xf numFmtId="0" fontId="18" fillId="0" borderId="0" xfId="14" applyFont="1" applyAlignment="1">
      <alignment vertical="center"/>
    </xf>
    <xf numFmtId="0" fontId="13" fillId="8" borderId="2" xfId="14" applyFont="1" applyFill="1" applyBorder="1" applyAlignment="1">
      <alignment vertical="center"/>
    </xf>
    <xf numFmtId="0" fontId="13" fillId="8" borderId="24" xfId="14" applyFont="1" applyFill="1" applyBorder="1" applyAlignment="1">
      <alignment horizontal="center" vertical="center"/>
    </xf>
    <xf numFmtId="0" fontId="13" fillId="8" borderId="3" xfId="14" applyFont="1" applyFill="1" applyBorder="1" applyAlignment="1">
      <alignment horizontal="center" vertical="center"/>
    </xf>
    <xf numFmtId="0" fontId="13" fillId="8" borderId="5" xfId="14" applyFont="1" applyFill="1" applyBorder="1" applyAlignment="1">
      <alignment horizontal="center" vertical="center"/>
    </xf>
    <xf numFmtId="0" fontId="13" fillId="8" borderId="4" xfId="14" applyFont="1" applyFill="1" applyBorder="1" applyAlignment="1">
      <alignment vertical="center"/>
    </xf>
    <xf numFmtId="0" fontId="13" fillId="7" borderId="9" xfId="14" applyFont="1" applyFill="1" applyBorder="1" applyAlignment="1">
      <alignment vertical="center"/>
    </xf>
    <xf numFmtId="0" fontId="13" fillId="7" borderId="1" xfId="14" applyFont="1" applyFill="1" applyBorder="1" applyAlignment="1">
      <alignment vertical="center"/>
    </xf>
    <xf numFmtId="5" fontId="13" fillId="0" borderId="0" xfId="14" applyNumberFormat="1" applyFont="1"/>
    <xf numFmtId="5" fontId="13" fillId="0" borderId="0" xfId="14" applyNumberFormat="1" applyFont="1" applyBorder="1"/>
    <xf numFmtId="0" fontId="13" fillId="0" borderId="0" xfId="14" applyFont="1" applyBorder="1"/>
    <xf numFmtId="5" fontId="13" fillId="0" borderId="1" xfId="14" applyNumberFormat="1" applyFont="1" applyBorder="1" applyAlignment="1">
      <alignment vertical="center"/>
    </xf>
    <xf numFmtId="0" fontId="13" fillId="8" borderId="48" xfId="14" applyFont="1" applyFill="1" applyBorder="1" applyAlignment="1">
      <alignment vertical="center"/>
    </xf>
    <xf numFmtId="0" fontId="13" fillId="8" borderId="50" xfId="14" applyFont="1" applyFill="1" applyBorder="1" applyAlignment="1">
      <alignment vertical="center"/>
    </xf>
    <xf numFmtId="5" fontId="13" fillId="0" borderId="49" xfId="14" applyNumberFormat="1" applyFont="1" applyBorder="1" applyAlignment="1">
      <alignment vertical="center"/>
    </xf>
    <xf numFmtId="0" fontId="13" fillId="8" borderId="8" xfId="14" applyFont="1" applyFill="1" applyBorder="1" applyAlignment="1">
      <alignment vertical="center"/>
    </xf>
    <xf numFmtId="0" fontId="14" fillId="9" borderId="2" xfId="14" applyFont="1" applyFill="1" applyBorder="1" applyAlignment="1">
      <alignment horizontal="center"/>
    </xf>
    <xf numFmtId="0" fontId="14" fillId="9" borderId="3" xfId="14" applyFont="1" applyFill="1" applyBorder="1" applyAlignment="1">
      <alignment horizontal="center"/>
    </xf>
    <xf numFmtId="0" fontId="13" fillId="0" borderId="4" xfId="14" applyFont="1" applyFill="1" applyBorder="1" applyAlignment="1"/>
    <xf numFmtId="0" fontId="13" fillId="0" borderId="1" xfId="14" applyFont="1" applyBorder="1"/>
    <xf numFmtId="179" fontId="13" fillId="0" borderId="1" xfId="14" applyNumberFormat="1" applyFont="1" applyFill="1" applyBorder="1" applyAlignment="1">
      <alignment horizontal="left"/>
    </xf>
    <xf numFmtId="0" fontId="13" fillId="0" borderId="1" xfId="14" applyFont="1" applyFill="1" applyBorder="1" applyAlignment="1"/>
    <xf numFmtId="14" fontId="13" fillId="0" borderId="1" xfId="14" applyNumberFormat="1" applyFont="1" applyFill="1" applyBorder="1" applyAlignment="1"/>
    <xf numFmtId="0" fontId="13" fillId="0" borderId="0" xfId="14" applyFont="1" applyFill="1" applyBorder="1" applyAlignment="1"/>
    <xf numFmtId="179" fontId="13" fillId="0" borderId="0" xfId="14" applyNumberFormat="1" applyFont="1" applyFill="1" applyBorder="1" applyAlignment="1">
      <alignment horizontal="left"/>
    </xf>
    <xf numFmtId="14" fontId="13" fillId="0" borderId="0" xfId="14" applyNumberFormat="1" applyFont="1" applyFill="1" applyBorder="1" applyAlignment="1"/>
    <xf numFmtId="0" fontId="13" fillId="6" borderId="1" xfId="14" applyFont="1" applyFill="1" applyBorder="1"/>
    <xf numFmtId="0" fontId="13" fillId="0" borderId="1" xfId="14" applyFont="1" applyBorder="1" applyAlignment="1">
      <alignment horizontal="left" vertical="center" indent="1"/>
    </xf>
    <xf numFmtId="0" fontId="13" fillId="0" borderId="52" xfId="14" applyFont="1" applyBorder="1"/>
    <xf numFmtId="0" fontId="13" fillId="6" borderId="53" xfId="14" applyFont="1" applyFill="1" applyBorder="1"/>
    <xf numFmtId="0" fontId="13" fillId="6" borderId="54" xfId="14" applyFont="1" applyFill="1" applyBorder="1"/>
    <xf numFmtId="0" fontId="13" fillId="6" borderId="55" xfId="14" applyFont="1" applyFill="1" applyBorder="1"/>
    <xf numFmtId="0" fontId="13" fillId="0" borderId="0" xfId="14" applyFont="1" applyFill="1" applyBorder="1"/>
    <xf numFmtId="0" fontId="13" fillId="0" borderId="56" xfId="14" applyFont="1" applyFill="1" applyBorder="1"/>
    <xf numFmtId="0" fontId="13" fillId="6" borderId="42" xfId="14" applyFont="1" applyFill="1" applyBorder="1"/>
    <xf numFmtId="0" fontId="13" fillId="0" borderId="43" xfId="14" applyFont="1" applyFill="1" applyBorder="1"/>
    <xf numFmtId="0" fontId="13" fillId="0" borderId="57" xfId="14" applyFont="1" applyFill="1" applyBorder="1"/>
    <xf numFmtId="0" fontId="13" fillId="6" borderId="2" xfId="14" applyFont="1" applyFill="1" applyBorder="1"/>
    <xf numFmtId="0" fontId="13" fillId="0" borderId="5" xfId="14" applyFont="1" applyFill="1" applyBorder="1"/>
    <xf numFmtId="0" fontId="13" fillId="6" borderId="4" xfId="14" applyFont="1" applyFill="1" applyBorder="1"/>
    <xf numFmtId="0" fontId="13" fillId="0" borderId="47" xfId="14" applyFont="1" applyFill="1" applyBorder="1"/>
    <xf numFmtId="0" fontId="13" fillId="6" borderId="6" xfId="14" applyFont="1" applyFill="1" applyBorder="1"/>
    <xf numFmtId="0" fontId="13" fillId="4" borderId="17" xfId="14" applyFont="1" applyFill="1" applyBorder="1"/>
    <xf numFmtId="0" fontId="13" fillId="0" borderId="0" xfId="14" applyNumberFormat="1" applyFont="1"/>
    <xf numFmtId="0" fontId="13" fillId="0" borderId="1" xfId="14" applyNumberFormat="1" applyFont="1" applyFill="1" applyBorder="1"/>
    <xf numFmtId="14" fontId="13" fillId="0" borderId="1" xfId="16" applyNumberFormat="1" applyFont="1" applyBorder="1"/>
    <xf numFmtId="0" fontId="13" fillId="0" borderId="1" xfId="16" applyFont="1" applyBorder="1"/>
    <xf numFmtId="14" fontId="13" fillId="0" borderId="1" xfId="14" applyNumberFormat="1" applyFont="1" applyBorder="1"/>
    <xf numFmtId="0" fontId="13" fillId="0" borderId="1" xfId="14" applyFont="1" applyFill="1" applyBorder="1"/>
    <xf numFmtId="0" fontId="13" fillId="5" borderId="1" xfId="14" applyNumberFormat="1" applyFont="1" applyFill="1" applyBorder="1"/>
    <xf numFmtId="0" fontId="13" fillId="2" borderId="1" xfId="14" applyFont="1" applyFill="1" applyBorder="1"/>
    <xf numFmtId="0" fontId="13" fillId="10" borderId="1" xfId="14" applyFont="1" applyFill="1" applyBorder="1"/>
    <xf numFmtId="0" fontId="13" fillId="0" borderId="1" xfId="14" applyFont="1" applyBorder="1" applyAlignment="1">
      <alignment horizontal="center"/>
    </xf>
    <xf numFmtId="0" fontId="13" fillId="5" borderId="1" xfId="14" applyFont="1" applyFill="1" applyBorder="1"/>
    <xf numFmtId="0" fontId="13" fillId="0" borderId="1" xfId="14" applyFont="1" applyFill="1" applyBorder="1" applyAlignment="1">
      <alignment horizontal="center"/>
    </xf>
    <xf numFmtId="0" fontId="13" fillId="2" borderId="1" xfId="1" applyFont="1" applyFill="1" applyBorder="1"/>
    <xf numFmtId="176" fontId="13" fillId="5" borderId="1" xfId="1" applyNumberFormat="1" applyFont="1" applyFill="1" applyBorder="1"/>
    <xf numFmtId="0" fontId="13" fillId="2" borderId="1" xfId="1" applyFont="1" applyFill="1" applyBorder="1" applyAlignment="1">
      <alignment horizontal="center"/>
    </xf>
    <xf numFmtId="0" fontId="13" fillId="6" borderId="25" xfId="2" applyFont="1" applyFill="1" applyBorder="1"/>
    <xf numFmtId="0" fontId="13" fillId="0" borderId="50" xfId="2" applyFont="1" applyBorder="1"/>
    <xf numFmtId="0" fontId="19" fillId="7" borderId="0" xfId="14" applyFont="1" applyFill="1"/>
    <xf numFmtId="0" fontId="13" fillId="0" borderId="55" xfId="14" applyFont="1" applyBorder="1" applyAlignment="1">
      <alignment vertical="center"/>
    </xf>
    <xf numFmtId="0" fontId="13" fillId="8" borderId="58" xfId="14" applyFont="1" applyFill="1" applyBorder="1" applyAlignment="1">
      <alignment vertical="center"/>
    </xf>
    <xf numFmtId="0" fontId="13" fillId="7" borderId="33" xfId="14" applyFont="1" applyFill="1" applyBorder="1" applyAlignment="1">
      <alignment vertical="center"/>
    </xf>
    <xf numFmtId="0" fontId="13" fillId="7" borderId="59" xfId="14" applyFont="1" applyFill="1" applyBorder="1" applyAlignment="1">
      <alignment vertical="center"/>
    </xf>
    <xf numFmtId="0" fontId="13" fillId="0" borderId="53" xfId="14" applyFont="1" applyBorder="1" applyAlignment="1">
      <alignment vertical="center"/>
    </xf>
    <xf numFmtId="0" fontId="13" fillId="0" borderId="54" xfId="14" applyFont="1" applyBorder="1"/>
    <xf numFmtId="180" fontId="13" fillId="5" borderId="30" xfId="14" applyNumberFormat="1" applyFont="1" applyFill="1" applyBorder="1" applyAlignment="1">
      <alignment horizontal="center" vertical="center"/>
    </xf>
    <xf numFmtId="5" fontId="13" fillId="5" borderId="1" xfId="14" applyNumberFormat="1" applyFont="1" applyFill="1" applyBorder="1" applyAlignment="1">
      <alignment vertical="center"/>
    </xf>
    <xf numFmtId="9" fontId="13" fillId="5" borderId="1" xfId="15" applyFont="1" applyFill="1" applyBorder="1" applyAlignment="1">
      <alignment vertical="center"/>
    </xf>
    <xf numFmtId="5" fontId="13" fillId="5" borderId="47" xfId="14" applyNumberFormat="1" applyFont="1" applyFill="1" applyBorder="1" applyAlignment="1">
      <alignment vertical="center"/>
    </xf>
    <xf numFmtId="5" fontId="13" fillId="5" borderId="60" xfId="14" applyNumberFormat="1" applyFont="1" applyFill="1" applyBorder="1" applyAlignment="1">
      <alignment vertical="center"/>
    </xf>
    <xf numFmtId="5" fontId="13" fillId="5" borderId="49" xfId="14" applyNumberFormat="1" applyFont="1" applyFill="1" applyBorder="1" applyAlignment="1">
      <alignment vertical="center"/>
    </xf>
    <xf numFmtId="5" fontId="13" fillId="5" borderId="51" xfId="14" applyNumberFormat="1" applyFont="1" applyFill="1" applyBorder="1" applyAlignment="1">
      <alignment vertical="center"/>
    </xf>
    <xf numFmtId="0" fontId="13" fillId="5" borderId="29" xfId="14" applyFont="1" applyFill="1" applyBorder="1" applyAlignment="1">
      <alignment vertical="center"/>
    </xf>
    <xf numFmtId="0" fontId="13" fillId="0" borderId="7" xfId="2" quotePrefix="1" applyFont="1" applyFill="1" applyBorder="1" applyAlignment="1">
      <alignment horizontal="left"/>
    </xf>
    <xf numFmtId="5" fontId="13" fillId="0" borderId="1" xfId="14" applyNumberFormat="1" applyFont="1" applyFill="1" applyBorder="1" applyAlignment="1">
      <alignment vertical="center"/>
    </xf>
    <xf numFmtId="9" fontId="13" fillId="0" borderId="1" xfId="15" applyFont="1" applyFill="1" applyBorder="1" applyAlignment="1">
      <alignment vertical="center"/>
    </xf>
    <xf numFmtId="5" fontId="13" fillId="0" borderId="47" xfId="14" applyNumberFormat="1" applyFont="1" applyFill="1" applyBorder="1" applyAlignment="1">
      <alignment vertical="center"/>
    </xf>
    <xf numFmtId="5" fontId="13" fillId="0" borderId="61" xfId="14" applyNumberFormat="1" applyFont="1" applyFill="1" applyBorder="1" applyAlignment="1">
      <alignment vertical="center"/>
    </xf>
    <xf numFmtId="9" fontId="13" fillId="5" borderId="1" xfId="14" applyNumberFormat="1" applyFont="1" applyFill="1" applyBorder="1"/>
    <xf numFmtId="0" fontId="15" fillId="0" borderId="1" xfId="3" applyFont="1" applyBorder="1" applyAlignment="1">
      <alignment horizontal="center" vertical="center"/>
    </xf>
    <xf numFmtId="0" fontId="13" fillId="0" borderId="1" xfId="14" applyFont="1" applyFill="1" applyBorder="1" applyAlignment="1">
      <alignment vertical="center"/>
    </xf>
    <xf numFmtId="0" fontId="13" fillId="8" borderId="31" xfId="14" applyFont="1" applyFill="1" applyBorder="1" applyAlignment="1">
      <alignment horizontal="left" vertical="center"/>
    </xf>
    <xf numFmtId="0" fontId="13" fillId="8" borderId="32" xfId="14" applyFont="1" applyFill="1" applyBorder="1" applyAlignment="1">
      <alignment horizontal="left" vertical="center"/>
    </xf>
    <xf numFmtId="0" fontId="13" fillId="8" borderId="33" xfId="14" applyFont="1" applyFill="1" applyBorder="1" applyAlignment="1">
      <alignment horizontal="left" vertical="center"/>
    </xf>
    <xf numFmtId="0" fontId="13" fillId="8" borderId="27" xfId="14" applyFont="1" applyFill="1" applyBorder="1" applyAlignment="1">
      <alignment horizontal="left" vertical="center"/>
    </xf>
    <xf numFmtId="0" fontId="13" fillId="8" borderId="28" xfId="14" applyFont="1" applyFill="1" applyBorder="1" applyAlignment="1">
      <alignment horizontal="left" vertical="center"/>
    </xf>
    <xf numFmtId="0" fontId="13" fillId="8" borderId="15" xfId="14" applyFont="1" applyFill="1" applyBorder="1" applyAlignment="1">
      <alignment horizontal="left" vertical="center"/>
    </xf>
    <xf numFmtId="179" fontId="13" fillId="5" borderId="34" xfId="14" applyNumberFormat="1" applyFont="1" applyFill="1" applyBorder="1" applyAlignment="1">
      <alignment horizontal="left" vertical="center"/>
    </xf>
    <xf numFmtId="179" fontId="13" fillId="5" borderId="35" xfId="14" applyNumberFormat="1" applyFont="1" applyFill="1" applyBorder="1" applyAlignment="1">
      <alignment horizontal="left" vertical="center"/>
    </xf>
    <xf numFmtId="0" fontId="13" fillId="5" borderId="36" xfId="14" applyFont="1" applyFill="1" applyBorder="1" applyAlignment="1">
      <alignment horizontal="left" vertical="center" wrapText="1"/>
    </xf>
    <xf numFmtId="0" fontId="13" fillId="5" borderId="37" xfId="14" applyFont="1" applyFill="1" applyBorder="1" applyAlignment="1">
      <alignment horizontal="left" vertical="center" wrapText="1"/>
    </xf>
    <xf numFmtId="0" fontId="13" fillId="8" borderId="38" xfId="14" applyFont="1" applyFill="1" applyBorder="1" applyAlignment="1">
      <alignment horizontal="left" vertical="center"/>
    </xf>
    <xf numFmtId="0" fontId="13" fillId="8" borderId="39" xfId="14" applyFont="1" applyFill="1" applyBorder="1" applyAlignment="1">
      <alignment horizontal="left" vertical="center"/>
    </xf>
    <xf numFmtId="0" fontId="13" fillId="8" borderId="9" xfId="14" applyFont="1" applyFill="1" applyBorder="1" applyAlignment="1">
      <alignment horizontal="left" vertical="center"/>
    </xf>
    <xf numFmtId="0" fontId="13" fillId="5" borderId="40" xfId="14" applyFont="1" applyFill="1" applyBorder="1" applyAlignment="1">
      <alignment vertical="center"/>
    </xf>
    <xf numFmtId="0" fontId="13" fillId="5" borderId="41" xfId="14" applyFont="1" applyFill="1" applyBorder="1" applyAlignment="1">
      <alignment vertical="center"/>
    </xf>
    <xf numFmtId="0" fontId="13" fillId="8" borderId="42" xfId="14" applyFont="1" applyFill="1" applyBorder="1" applyAlignment="1">
      <alignment horizontal="left" vertical="center"/>
    </xf>
    <xf numFmtId="0" fontId="13" fillId="8" borderId="43" xfId="14" applyFont="1" applyFill="1" applyBorder="1" applyAlignment="1">
      <alignment horizontal="left" vertical="center"/>
    </xf>
    <xf numFmtId="0" fontId="13" fillId="8" borderId="44" xfId="14" applyFont="1" applyFill="1" applyBorder="1" applyAlignment="1">
      <alignment horizontal="left" vertical="center"/>
    </xf>
    <xf numFmtId="0" fontId="13" fillId="5" borderId="45" xfId="14" applyFont="1" applyFill="1" applyBorder="1" applyAlignment="1">
      <alignment vertical="center"/>
    </xf>
    <xf numFmtId="0" fontId="13" fillId="5" borderId="46" xfId="14" applyFont="1" applyFill="1" applyBorder="1" applyAlignment="1">
      <alignment vertical="center"/>
    </xf>
    <xf numFmtId="0" fontId="13" fillId="0" borderId="18" xfId="14" applyFont="1" applyBorder="1" applyAlignment="1">
      <alignment horizontal="left" vertical="center"/>
    </xf>
    <xf numFmtId="5" fontId="13" fillId="5" borderId="18" xfId="14" applyNumberFormat="1" applyFont="1" applyFill="1" applyBorder="1" applyAlignment="1">
      <alignment horizontal="center" vertical="center"/>
    </xf>
    <xf numFmtId="0" fontId="13" fillId="8" borderId="3" xfId="14" applyFont="1" applyFill="1" applyBorder="1" applyAlignment="1">
      <alignment horizontal="center" vertical="center"/>
    </xf>
    <xf numFmtId="0" fontId="13" fillId="5" borderId="1" xfId="14" applyFont="1" applyFill="1" applyBorder="1" applyAlignment="1">
      <alignment vertical="center"/>
    </xf>
    <xf numFmtId="58" fontId="13" fillId="5" borderId="18" xfId="14" applyNumberFormat="1" applyFont="1" applyFill="1" applyBorder="1" applyAlignment="1">
      <alignment vertical="center"/>
    </xf>
    <xf numFmtId="0" fontId="16" fillId="0" borderId="0" xfId="14" applyFont="1" applyAlignment="1">
      <alignment horizontal="distributed" vertical="center"/>
    </xf>
    <xf numFmtId="0" fontId="13" fillId="8" borderId="19" xfId="14" applyFont="1" applyFill="1" applyBorder="1" applyAlignment="1">
      <alignment horizontal="center" vertical="center"/>
    </xf>
    <xf numFmtId="0" fontId="13" fillId="8" borderId="20" xfId="14" applyFont="1" applyFill="1" applyBorder="1" applyAlignment="1">
      <alignment horizontal="center" vertical="center"/>
    </xf>
    <xf numFmtId="0" fontId="13" fillId="8" borderId="21" xfId="14" applyFont="1" applyFill="1" applyBorder="1" applyAlignment="1">
      <alignment horizontal="center" vertical="center"/>
    </xf>
    <xf numFmtId="0" fontId="13" fillId="8" borderId="22" xfId="14" applyFont="1" applyFill="1" applyBorder="1" applyAlignment="1">
      <alignment horizontal="left" vertical="center"/>
    </xf>
    <xf numFmtId="0" fontId="13" fillId="8" borderId="23" xfId="14" applyFont="1" applyFill="1" applyBorder="1" applyAlignment="1">
      <alignment horizontal="left" vertical="center"/>
    </xf>
    <xf numFmtId="0" fontId="13" fillId="8" borderId="24" xfId="14" applyFont="1" applyFill="1" applyBorder="1" applyAlignment="1">
      <alignment horizontal="left" vertical="center"/>
    </xf>
    <xf numFmtId="0" fontId="13" fillId="7" borderId="25" xfId="14" applyFont="1" applyFill="1" applyBorder="1" applyAlignment="1">
      <alignment horizontal="center" vertical="center"/>
    </xf>
    <xf numFmtId="0" fontId="13" fillId="7" borderId="26" xfId="14" applyFont="1" applyFill="1" applyBorder="1" applyAlignment="1">
      <alignment horizontal="center" vertical="center"/>
    </xf>
  </cellXfs>
  <cellStyles count="17">
    <cellStyle name="Comma [0]" xfId="6"/>
    <cellStyle name="Comma_SOLVER1" xfId="7"/>
    <cellStyle name="Currency [0]" xfId="8"/>
    <cellStyle name="Currency_Solver Example" xfId="9"/>
    <cellStyle name="Normal_Solver Example" xfId="10"/>
    <cellStyle name="パーセント 2" xfId="15"/>
    <cellStyle name="桁区切り 2" xfId="4"/>
    <cellStyle name="通貨 2" xfId="11"/>
    <cellStyle name="標準" xfId="0" builtinId="0"/>
    <cellStyle name="標準 2" xfId="3"/>
    <cellStyle name="標準 2 2" xfId="5"/>
    <cellStyle name="標準 3" xfId="12"/>
    <cellStyle name="標準 3 2" xfId="14"/>
    <cellStyle name="標準 4" xfId="13"/>
    <cellStyle name="標準_dateTimeAns.xls" xfId="16"/>
    <cellStyle name="標準_復習問題" xfId="1"/>
    <cellStyle name="標準_並列表Vlookup"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0</xdr:row>
      <xdr:rowOff>0</xdr:rowOff>
    </xdr:from>
    <xdr:to>
      <xdr:col>14</xdr:col>
      <xdr:colOff>647202</xdr:colOff>
      <xdr:row>10</xdr:row>
      <xdr:rowOff>37798</xdr:rowOff>
    </xdr:to>
    <xdr:pic>
      <xdr:nvPicPr>
        <xdr:cNvPr id="5" name="図 4"/>
        <xdr:cNvPicPr>
          <a:picLocks noChangeAspect="1"/>
        </xdr:cNvPicPr>
      </xdr:nvPicPr>
      <xdr:blipFill>
        <a:blip xmlns:r="http://schemas.openxmlformats.org/officeDocument/2006/relationships" r:embed="rId1"/>
        <a:stretch>
          <a:fillRect/>
        </a:stretch>
      </xdr:blipFill>
      <xdr:spPr>
        <a:xfrm>
          <a:off x="6791325" y="0"/>
          <a:ext cx="3980952" cy="2419048"/>
        </a:xfrm>
        <a:prstGeom prst="rect">
          <a:avLst/>
        </a:prstGeom>
      </xdr:spPr>
    </xdr:pic>
    <xdr:clientData/>
  </xdr:twoCellAnchor>
  <xdr:twoCellAnchor>
    <xdr:from>
      <xdr:col>1</xdr:col>
      <xdr:colOff>695324</xdr:colOff>
      <xdr:row>13</xdr:row>
      <xdr:rowOff>238124</xdr:rowOff>
    </xdr:from>
    <xdr:to>
      <xdr:col>7</xdr:col>
      <xdr:colOff>428624</xdr:colOff>
      <xdr:row>21</xdr:row>
      <xdr:rowOff>76199</xdr:rowOff>
    </xdr:to>
    <xdr:sp macro="" textlink="">
      <xdr:nvSpPr>
        <xdr:cNvPr id="6" name="Text Box 1"/>
        <xdr:cNvSpPr txBox="1">
          <a:spLocks noChangeArrowheads="1"/>
        </xdr:cNvSpPr>
      </xdr:nvSpPr>
      <xdr:spPr bwMode="auto">
        <a:xfrm>
          <a:off x="1343024" y="3333749"/>
          <a:ext cx="4467225" cy="1743075"/>
        </a:xfrm>
        <a:prstGeom prst="rect">
          <a:avLst/>
        </a:prstGeom>
        <a:solidFill>
          <a:schemeClr val="accent6">
            <a:lumMod val="20000"/>
            <a:lumOff val="80000"/>
          </a:schemeClr>
        </a:solidFill>
        <a:ln w="9525">
          <a:solidFill>
            <a:schemeClr val="accent6">
              <a:lumMod val="75000"/>
            </a:schemeClr>
          </a:solidFill>
          <a:miter lim="800000"/>
          <a:headEnd/>
          <a:tailEnd/>
        </a:ln>
        <a:effectLst/>
      </xdr:spPr>
      <xdr:txBody>
        <a:bodyPr vertOverflow="clip" wrap="square" lIns="27432" tIns="18288" rIns="0" bIns="0" anchor="t" upright="1"/>
        <a:lstStyle/>
        <a:p>
          <a:pPr rtl="0"/>
          <a:r>
            <a:rPr lang="ja-JP" altLang="ja-JP" sz="1400" b="0" i="0" baseline="0">
              <a:effectLst/>
              <a:latin typeface="+mn-lt"/>
              <a:ea typeface="+mn-ea"/>
              <a:cs typeface="+mn-cs"/>
            </a:rPr>
            <a:t>■ </a:t>
          </a:r>
          <a:r>
            <a:rPr lang="en-US" altLang="ja-JP" sz="1400" b="0" i="0" baseline="0">
              <a:effectLst/>
              <a:latin typeface="+mn-lt"/>
              <a:ea typeface="+mn-ea"/>
              <a:cs typeface="+mn-cs"/>
            </a:rPr>
            <a:t>INDEX(</a:t>
          </a:r>
          <a:r>
            <a:rPr lang="ja-JP" altLang="ja-JP" sz="1400" b="0" i="0" baseline="0">
              <a:effectLst/>
              <a:latin typeface="+mn-lt"/>
              <a:ea typeface="+mn-ea"/>
              <a:cs typeface="+mn-cs"/>
            </a:rPr>
            <a:t>配列</a:t>
          </a:r>
          <a:r>
            <a:rPr lang="en-US" altLang="ja-JP" sz="1400" b="0" i="0" baseline="0">
              <a:effectLst/>
              <a:latin typeface="+mn-lt"/>
              <a:ea typeface="+mn-ea"/>
              <a:cs typeface="+mn-cs"/>
            </a:rPr>
            <a:t>,</a:t>
          </a:r>
          <a:r>
            <a:rPr lang="ja-JP" altLang="en-US" sz="1400" b="0" i="0" baseline="0">
              <a:effectLst/>
              <a:latin typeface="+mn-lt"/>
              <a:ea typeface="+mn-ea"/>
              <a:cs typeface="+mn-cs"/>
            </a:rPr>
            <a:t>行番号</a:t>
          </a:r>
          <a:r>
            <a:rPr lang="en-US" altLang="ja-JP" sz="1400" b="0" i="0" baseline="0">
              <a:effectLst/>
              <a:latin typeface="+mn-lt"/>
              <a:ea typeface="+mn-ea"/>
              <a:cs typeface="+mn-cs"/>
            </a:rPr>
            <a:t>(,</a:t>
          </a:r>
          <a:r>
            <a:rPr lang="ja-JP" altLang="en-US" sz="1400" b="0" i="0" baseline="0">
              <a:effectLst/>
              <a:latin typeface="+mn-lt"/>
              <a:ea typeface="+mn-ea"/>
              <a:cs typeface="+mn-cs"/>
            </a:rPr>
            <a:t>列番号</a:t>
          </a:r>
          <a:r>
            <a:rPr lang="en-US" altLang="ja-JP" sz="1400" b="0" i="0" baseline="0">
              <a:effectLst/>
              <a:latin typeface="+mn-lt"/>
              <a:ea typeface="+mn-ea"/>
              <a:cs typeface="+mn-cs"/>
            </a:rPr>
            <a:t>))</a:t>
          </a:r>
          <a:endParaRPr lang="ja-JP" altLang="ja-JP" sz="1400">
            <a:effectLst/>
          </a:endParaRPr>
        </a:p>
        <a:p>
          <a:pPr rtl="0"/>
          <a:r>
            <a:rPr lang="ja-JP" altLang="ja-JP" sz="1200" b="0" i="0" baseline="0">
              <a:effectLst/>
              <a:latin typeface="+mn-lt"/>
              <a:ea typeface="+mn-ea"/>
              <a:cs typeface="+mn-cs"/>
            </a:rPr>
            <a:t>配列</a:t>
          </a:r>
          <a:r>
            <a:rPr lang="ja-JP" altLang="en-US" sz="1200" b="0" i="0" baseline="0">
              <a:effectLst/>
              <a:latin typeface="+mn-lt"/>
              <a:ea typeface="+mn-ea"/>
              <a:cs typeface="+mn-cs"/>
            </a:rPr>
            <a:t>の行番号、列番号番目の値を取り出す</a:t>
          </a:r>
          <a:endParaRPr lang="en-US" altLang="ja-JP" sz="1200" b="0" i="0" baseline="0">
            <a:effectLst/>
            <a:latin typeface="+mn-lt"/>
            <a:ea typeface="+mn-ea"/>
            <a:cs typeface="+mn-cs"/>
          </a:endParaRPr>
        </a:p>
        <a:p>
          <a:pPr rtl="0"/>
          <a:endParaRPr lang="en-US" altLang="ja-JP" sz="1200" b="0" i="0" baseline="0">
            <a:effectLst/>
            <a:latin typeface="+mn-lt"/>
            <a:ea typeface="+mn-ea"/>
            <a:cs typeface="+mn-cs"/>
          </a:endParaRPr>
        </a:p>
        <a:p>
          <a:pPr rtl="0"/>
          <a:r>
            <a:rPr lang="ja-JP" altLang="ja-JP" sz="1400" b="0" i="0" baseline="0">
              <a:effectLst/>
              <a:latin typeface="+mn-lt"/>
              <a:ea typeface="+mn-ea"/>
              <a:cs typeface="+mn-cs"/>
            </a:rPr>
            <a:t>■ </a:t>
          </a:r>
          <a:r>
            <a:rPr lang="en-US" altLang="ja-JP" sz="1400" b="0" i="0" baseline="0">
              <a:effectLst/>
              <a:latin typeface="+mn-lt"/>
              <a:ea typeface="+mn-ea"/>
              <a:cs typeface="+mn-cs"/>
            </a:rPr>
            <a:t>MATCH(</a:t>
          </a:r>
          <a:r>
            <a:rPr lang="ja-JP" altLang="en-US" sz="1400" b="0" i="0" baseline="0">
              <a:effectLst/>
              <a:latin typeface="+mn-lt"/>
              <a:ea typeface="+mn-ea"/>
              <a:cs typeface="+mn-cs"/>
            </a:rPr>
            <a:t>検査値</a:t>
          </a:r>
          <a:r>
            <a:rPr lang="en-US" altLang="ja-JP" sz="1400" b="0" i="0" baseline="0">
              <a:effectLst/>
              <a:latin typeface="+mn-lt"/>
              <a:ea typeface="+mn-ea"/>
              <a:cs typeface="+mn-cs"/>
            </a:rPr>
            <a:t>,</a:t>
          </a:r>
          <a:r>
            <a:rPr lang="ja-JP" altLang="en-US" sz="1400" b="0" i="0" baseline="0">
              <a:effectLst/>
              <a:latin typeface="+mn-lt"/>
              <a:ea typeface="+mn-ea"/>
              <a:cs typeface="+mn-cs"/>
            </a:rPr>
            <a:t>検査範囲</a:t>
          </a:r>
          <a:r>
            <a:rPr lang="en-US" altLang="ja-JP" sz="1400" b="0" i="0" baseline="0">
              <a:effectLst/>
              <a:latin typeface="+mn-lt"/>
              <a:ea typeface="+mn-ea"/>
              <a:cs typeface="+mn-cs"/>
            </a:rPr>
            <a:t>,0)</a:t>
          </a:r>
          <a:endParaRPr lang="ja-JP" altLang="ja-JP" sz="1400">
            <a:effectLst/>
          </a:endParaRPr>
        </a:p>
        <a:p>
          <a:pPr rtl="0"/>
          <a:r>
            <a:rPr lang="ja-JP" altLang="en-US" sz="1200" b="0" i="0" baseline="0">
              <a:effectLst/>
              <a:latin typeface="+mn-lt"/>
              <a:ea typeface="+mn-ea"/>
              <a:cs typeface="+mn-cs"/>
            </a:rPr>
            <a:t>検査値が検査範囲の中で何番目にあるか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xdr:colOff>
      <xdr:row>0</xdr:row>
      <xdr:rowOff>0</xdr:rowOff>
    </xdr:from>
    <xdr:to>
      <xdr:col>14</xdr:col>
      <xdr:colOff>675775</xdr:colOff>
      <xdr:row>10</xdr:row>
      <xdr:rowOff>28274</xdr:rowOff>
    </xdr:to>
    <xdr:pic>
      <xdr:nvPicPr>
        <xdr:cNvPr id="5" name="図 4"/>
        <xdr:cNvPicPr>
          <a:picLocks noChangeAspect="1"/>
        </xdr:cNvPicPr>
      </xdr:nvPicPr>
      <xdr:blipFill>
        <a:blip xmlns:r="http://schemas.openxmlformats.org/officeDocument/2006/relationships" r:embed="rId1"/>
        <a:stretch>
          <a:fillRect/>
        </a:stretch>
      </xdr:blipFill>
      <xdr:spPr>
        <a:xfrm>
          <a:off x="6829425" y="0"/>
          <a:ext cx="4000000" cy="2409524"/>
        </a:xfrm>
        <a:prstGeom prst="rect">
          <a:avLst/>
        </a:prstGeom>
      </xdr:spPr>
    </xdr:pic>
    <xdr:clientData/>
  </xdr:twoCellAnchor>
  <xdr:twoCellAnchor>
    <xdr:from>
      <xdr:col>2</xdr:col>
      <xdr:colOff>0</xdr:colOff>
      <xdr:row>14</xdr:row>
      <xdr:rowOff>0</xdr:rowOff>
    </xdr:from>
    <xdr:to>
      <xdr:col>7</xdr:col>
      <xdr:colOff>428625</xdr:colOff>
      <xdr:row>21</xdr:row>
      <xdr:rowOff>76200</xdr:rowOff>
    </xdr:to>
    <xdr:sp macro="" textlink="">
      <xdr:nvSpPr>
        <xdr:cNvPr id="6" name="Text Box 1"/>
        <xdr:cNvSpPr txBox="1">
          <a:spLocks noChangeArrowheads="1"/>
        </xdr:cNvSpPr>
      </xdr:nvSpPr>
      <xdr:spPr bwMode="auto">
        <a:xfrm>
          <a:off x="1343025" y="3333750"/>
          <a:ext cx="4467225" cy="1743075"/>
        </a:xfrm>
        <a:prstGeom prst="rect">
          <a:avLst/>
        </a:prstGeom>
        <a:solidFill>
          <a:schemeClr val="accent6">
            <a:lumMod val="20000"/>
            <a:lumOff val="80000"/>
          </a:schemeClr>
        </a:solidFill>
        <a:ln w="9525">
          <a:solidFill>
            <a:schemeClr val="accent6">
              <a:lumMod val="75000"/>
            </a:schemeClr>
          </a:solidFill>
          <a:miter lim="800000"/>
          <a:headEnd/>
          <a:tailEnd/>
        </a:ln>
        <a:effectLst/>
      </xdr:spPr>
      <xdr:txBody>
        <a:bodyPr vertOverflow="clip" wrap="square" lIns="27432" tIns="18288" rIns="0" bIns="0" anchor="t" upright="1"/>
        <a:lstStyle/>
        <a:p>
          <a:pPr rtl="0"/>
          <a:r>
            <a:rPr lang="ja-JP" altLang="ja-JP" sz="1400" b="0" i="0" baseline="0">
              <a:effectLst/>
              <a:latin typeface="+mn-lt"/>
              <a:ea typeface="+mn-ea"/>
              <a:cs typeface="+mn-cs"/>
            </a:rPr>
            <a:t>■ </a:t>
          </a:r>
          <a:r>
            <a:rPr lang="en-US" altLang="ja-JP" sz="1400" b="0" i="0" baseline="0">
              <a:effectLst/>
              <a:latin typeface="+mn-lt"/>
              <a:ea typeface="+mn-ea"/>
              <a:cs typeface="+mn-cs"/>
            </a:rPr>
            <a:t>INDEX(</a:t>
          </a:r>
          <a:r>
            <a:rPr lang="ja-JP" altLang="ja-JP" sz="1400" b="0" i="0" baseline="0">
              <a:effectLst/>
              <a:latin typeface="+mn-lt"/>
              <a:ea typeface="+mn-ea"/>
              <a:cs typeface="+mn-cs"/>
            </a:rPr>
            <a:t>配列</a:t>
          </a:r>
          <a:r>
            <a:rPr lang="en-US" altLang="ja-JP" sz="1400" b="0" i="0" baseline="0">
              <a:effectLst/>
              <a:latin typeface="+mn-lt"/>
              <a:ea typeface="+mn-ea"/>
              <a:cs typeface="+mn-cs"/>
            </a:rPr>
            <a:t>,</a:t>
          </a:r>
          <a:r>
            <a:rPr lang="ja-JP" altLang="en-US" sz="1400" b="0" i="0" baseline="0">
              <a:effectLst/>
              <a:latin typeface="+mn-lt"/>
              <a:ea typeface="+mn-ea"/>
              <a:cs typeface="+mn-cs"/>
            </a:rPr>
            <a:t>行番号</a:t>
          </a:r>
          <a:r>
            <a:rPr lang="en-US" altLang="ja-JP" sz="1400" b="0" i="0" baseline="0">
              <a:effectLst/>
              <a:latin typeface="+mn-lt"/>
              <a:ea typeface="+mn-ea"/>
              <a:cs typeface="+mn-cs"/>
            </a:rPr>
            <a:t>(,</a:t>
          </a:r>
          <a:r>
            <a:rPr lang="ja-JP" altLang="en-US" sz="1400" b="0" i="0" baseline="0">
              <a:effectLst/>
              <a:latin typeface="+mn-lt"/>
              <a:ea typeface="+mn-ea"/>
              <a:cs typeface="+mn-cs"/>
            </a:rPr>
            <a:t>列番号</a:t>
          </a:r>
          <a:r>
            <a:rPr lang="en-US" altLang="ja-JP" sz="1400" b="0" i="0" baseline="0">
              <a:effectLst/>
              <a:latin typeface="+mn-lt"/>
              <a:ea typeface="+mn-ea"/>
              <a:cs typeface="+mn-cs"/>
            </a:rPr>
            <a:t>))</a:t>
          </a:r>
          <a:endParaRPr lang="ja-JP" altLang="ja-JP" sz="1400">
            <a:effectLst/>
          </a:endParaRPr>
        </a:p>
        <a:p>
          <a:pPr rtl="0"/>
          <a:r>
            <a:rPr lang="ja-JP" altLang="ja-JP" sz="1200" b="0" i="0" baseline="0">
              <a:effectLst/>
              <a:latin typeface="+mn-lt"/>
              <a:ea typeface="+mn-ea"/>
              <a:cs typeface="+mn-cs"/>
            </a:rPr>
            <a:t>配列</a:t>
          </a:r>
          <a:r>
            <a:rPr lang="ja-JP" altLang="en-US" sz="1200" b="0" i="0" baseline="0">
              <a:effectLst/>
              <a:latin typeface="+mn-lt"/>
              <a:ea typeface="+mn-ea"/>
              <a:cs typeface="+mn-cs"/>
            </a:rPr>
            <a:t>の行番号、列番号番目の値を取り出す</a:t>
          </a:r>
          <a:endParaRPr lang="en-US" altLang="ja-JP" sz="1200" b="0" i="0" baseline="0">
            <a:effectLst/>
            <a:latin typeface="+mn-lt"/>
            <a:ea typeface="+mn-ea"/>
            <a:cs typeface="+mn-cs"/>
          </a:endParaRPr>
        </a:p>
        <a:p>
          <a:pPr rtl="0"/>
          <a:endParaRPr lang="en-US" altLang="ja-JP" sz="1200" b="0" i="0" baseline="0">
            <a:effectLst/>
            <a:latin typeface="+mn-lt"/>
            <a:ea typeface="+mn-ea"/>
            <a:cs typeface="+mn-cs"/>
          </a:endParaRPr>
        </a:p>
        <a:p>
          <a:pPr rtl="0"/>
          <a:r>
            <a:rPr lang="ja-JP" altLang="ja-JP" sz="1400" b="0" i="0" baseline="0">
              <a:effectLst/>
              <a:latin typeface="+mn-lt"/>
              <a:ea typeface="+mn-ea"/>
              <a:cs typeface="+mn-cs"/>
            </a:rPr>
            <a:t>■ </a:t>
          </a:r>
          <a:r>
            <a:rPr lang="en-US" altLang="ja-JP" sz="1400" b="0" i="0" baseline="0">
              <a:effectLst/>
              <a:latin typeface="+mn-lt"/>
              <a:ea typeface="+mn-ea"/>
              <a:cs typeface="+mn-cs"/>
            </a:rPr>
            <a:t>MATCH(</a:t>
          </a:r>
          <a:r>
            <a:rPr lang="ja-JP" altLang="en-US" sz="1400" b="0" i="0" baseline="0">
              <a:effectLst/>
              <a:latin typeface="+mn-lt"/>
              <a:ea typeface="+mn-ea"/>
              <a:cs typeface="+mn-cs"/>
            </a:rPr>
            <a:t>検査値</a:t>
          </a:r>
          <a:r>
            <a:rPr lang="en-US" altLang="ja-JP" sz="1400" b="0" i="0" baseline="0">
              <a:effectLst/>
              <a:latin typeface="+mn-lt"/>
              <a:ea typeface="+mn-ea"/>
              <a:cs typeface="+mn-cs"/>
            </a:rPr>
            <a:t>,</a:t>
          </a:r>
          <a:r>
            <a:rPr lang="ja-JP" altLang="en-US" sz="1400" b="0" i="0" baseline="0">
              <a:effectLst/>
              <a:latin typeface="+mn-lt"/>
              <a:ea typeface="+mn-ea"/>
              <a:cs typeface="+mn-cs"/>
            </a:rPr>
            <a:t>検査範囲</a:t>
          </a:r>
          <a:r>
            <a:rPr lang="en-US" altLang="ja-JP" sz="1400" b="0" i="0" baseline="0">
              <a:effectLst/>
              <a:latin typeface="+mn-lt"/>
              <a:ea typeface="+mn-ea"/>
              <a:cs typeface="+mn-cs"/>
            </a:rPr>
            <a:t>,1)</a:t>
          </a:r>
          <a:endParaRPr lang="ja-JP" altLang="ja-JP" sz="1400">
            <a:effectLst/>
          </a:endParaRPr>
        </a:p>
        <a:p>
          <a:pPr rtl="0"/>
          <a:r>
            <a:rPr lang="ja-JP" altLang="en-US" sz="1200" b="0" i="0" baseline="0">
              <a:effectLst/>
              <a:latin typeface="+mn-lt"/>
              <a:ea typeface="+mn-ea"/>
              <a:cs typeface="+mn-cs"/>
            </a:rPr>
            <a:t>検査値が検査範囲の閾値を超えない範囲で何番目にあるか</a:t>
          </a:r>
          <a:endParaRPr lang="en-US" altLang="ja-JP" sz="1200" b="0" i="0" baseline="0">
            <a:effectLst/>
            <a:latin typeface="+mn-lt"/>
            <a:ea typeface="+mn-ea"/>
            <a:cs typeface="+mn-cs"/>
          </a:endParaRPr>
        </a:p>
        <a:p>
          <a:pPr rtl="0"/>
          <a:r>
            <a:rPr lang="en-US" altLang="ja-JP" sz="1200">
              <a:effectLst/>
            </a:rPr>
            <a:t>※</a:t>
          </a:r>
          <a:r>
            <a:rPr lang="ja-JP" altLang="en-US" sz="1200">
              <a:effectLst/>
            </a:rPr>
            <a:t>検査範囲は昇順</a:t>
          </a:r>
          <a:endParaRPr lang="ja-JP" altLang="ja-JP"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676275</xdr:colOff>
      <xdr:row>7</xdr:row>
      <xdr:rowOff>76200</xdr:rowOff>
    </xdr:from>
    <xdr:to>
      <xdr:col>17</xdr:col>
      <xdr:colOff>66675</xdr:colOff>
      <xdr:row>14</xdr:row>
      <xdr:rowOff>152400</xdr:rowOff>
    </xdr:to>
    <xdr:pic>
      <xdr:nvPicPr>
        <xdr:cNvPr id="1027"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020050" y="1743075"/>
          <a:ext cx="2819400" cy="1743075"/>
        </a:xfrm>
        <a:prstGeom prst="rect">
          <a:avLst/>
        </a:prstGeom>
        <a:noFill/>
        <a:ln w="1">
          <a:noFill/>
          <a:miter lim="800000"/>
          <a:headEnd/>
          <a:tailEnd type="none" w="med" len="med"/>
        </a:ln>
        <a:effectLst/>
      </xdr:spPr>
    </xdr:pic>
    <xdr:clientData/>
  </xdr:twoCellAnchor>
  <xdr:twoCellAnchor editAs="oneCell">
    <xdr:from>
      <xdr:col>18</xdr:col>
      <xdr:colOff>0</xdr:colOff>
      <xdr:row>0</xdr:row>
      <xdr:rowOff>0</xdr:rowOff>
    </xdr:from>
    <xdr:to>
      <xdr:col>27</xdr:col>
      <xdr:colOff>637324</xdr:colOff>
      <xdr:row>21</xdr:row>
      <xdr:rowOff>37470</xdr:rowOff>
    </xdr:to>
    <xdr:pic>
      <xdr:nvPicPr>
        <xdr:cNvPr id="2" name="図 1"/>
        <xdr:cNvPicPr>
          <a:picLocks noChangeAspect="1"/>
        </xdr:cNvPicPr>
      </xdr:nvPicPr>
      <xdr:blipFill>
        <a:blip xmlns:r="http://schemas.openxmlformats.org/officeDocument/2006/relationships" r:embed="rId2"/>
        <a:stretch>
          <a:fillRect/>
        </a:stretch>
      </xdr:blipFill>
      <xdr:spPr>
        <a:xfrm>
          <a:off x="10877550" y="0"/>
          <a:ext cx="6809524" cy="5038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276224</xdr:colOff>
      <xdr:row>18</xdr:row>
      <xdr:rowOff>76201</xdr:rowOff>
    </xdr:from>
    <xdr:to>
      <xdr:col>6</xdr:col>
      <xdr:colOff>228599</xdr:colOff>
      <xdr:row>22</xdr:row>
      <xdr:rowOff>209551</xdr:rowOff>
    </xdr:to>
    <xdr:sp macro="" textlink="">
      <xdr:nvSpPr>
        <xdr:cNvPr id="2" name="テキスト ボックス 1"/>
        <xdr:cNvSpPr txBox="1"/>
      </xdr:nvSpPr>
      <xdr:spPr>
        <a:xfrm>
          <a:off x="276224" y="4362451"/>
          <a:ext cx="5743575" cy="10858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ある一戸建て住宅の部屋ごとの広さを畳の枚数で計りたい。</a:t>
          </a:r>
          <a:endParaRPr kumimoji="1" lang="en-US" altLang="ja-JP" sz="1100"/>
        </a:p>
        <a:p>
          <a:r>
            <a:rPr kumimoji="1" lang="ja-JP" altLang="en-US" sz="1100"/>
            <a:t>しかし畳の広さは規格によって異なっている。</a:t>
          </a:r>
          <a:endParaRPr kumimoji="1" lang="en-US" altLang="ja-JP" sz="1100"/>
        </a:p>
        <a:p>
          <a:r>
            <a:rPr kumimoji="1" lang="ja-JP" altLang="en-US" sz="1100"/>
            <a:t>規格表より、指定した規格に基づいた部屋の広さを表示できるように表を完成させよ。</a:t>
          </a:r>
          <a:endParaRPr kumimoji="1" lang="en-US" altLang="ja-JP" sz="1100"/>
        </a:p>
      </xdr:txBody>
    </xdr:sp>
    <xdr:clientData/>
  </xdr:twoCellAnchor>
  <xdr:twoCellAnchor>
    <xdr:from>
      <xdr:col>7</xdr:col>
      <xdr:colOff>771525</xdr:colOff>
      <xdr:row>0</xdr:row>
      <xdr:rowOff>0</xdr:rowOff>
    </xdr:from>
    <xdr:to>
      <xdr:col>17</xdr:col>
      <xdr:colOff>437315</xdr:colOff>
      <xdr:row>15</xdr:row>
      <xdr:rowOff>28125</xdr:rowOff>
    </xdr:to>
    <xdr:grpSp>
      <xdr:nvGrpSpPr>
        <xdr:cNvPr id="4" name="グループ化 3"/>
        <xdr:cNvGrpSpPr/>
      </xdr:nvGrpSpPr>
      <xdr:grpSpPr>
        <a:xfrm>
          <a:off x="7572375" y="0"/>
          <a:ext cx="6676190" cy="3600000"/>
          <a:chOff x="6438900" y="3486150"/>
          <a:chExt cx="6676190" cy="3600000"/>
        </a:xfrm>
      </xdr:grpSpPr>
      <xdr:pic>
        <xdr:nvPicPr>
          <xdr:cNvPr id="5" name="図 4"/>
          <xdr:cNvPicPr>
            <a:picLocks noChangeAspect="1"/>
          </xdr:cNvPicPr>
        </xdr:nvPicPr>
        <xdr:blipFill>
          <a:blip xmlns:r="http://schemas.openxmlformats.org/officeDocument/2006/relationships" r:embed="rId1"/>
          <a:stretch>
            <a:fillRect/>
          </a:stretch>
        </xdr:blipFill>
        <xdr:spPr>
          <a:xfrm>
            <a:off x="6438900" y="3486150"/>
            <a:ext cx="6676190" cy="3600000"/>
          </a:xfrm>
          <a:prstGeom prst="rect">
            <a:avLst/>
          </a:prstGeom>
        </xdr:spPr>
      </xdr:pic>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20175" y="5172075"/>
            <a:ext cx="1933575" cy="1114425"/>
          </a:xfrm>
          <a:prstGeom prst="rect">
            <a:avLst/>
          </a:prstGeom>
          <a:noFill/>
          <a:ln w="28575">
            <a:solidFill>
              <a:schemeClr val="accent1">
                <a:lumMod val="60000"/>
                <a:lumOff val="40000"/>
              </a:schemeClr>
            </a:solidFill>
          </a:ln>
          <a:extLst>
            <a:ext uri="{909E8E84-426E-40DD-AFC4-6F175D3DCCD1}">
              <a14:hiddenFill xmlns:a14="http://schemas.microsoft.com/office/drawing/2010/main">
                <a:solidFill>
                  <a:srgbClr val="FFFFFF"/>
                </a:solidFill>
              </a14:hiddenFill>
            </a:ext>
          </a:extLst>
        </xdr:spPr>
      </xdr:pic>
      <xdr:sp macro="" textlink="">
        <xdr:nvSpPr>
          <xdr:cNvPr id="7" name="角丸四角形吹き出し 6"/>
          <xdr:cNvSpPr/>
        </xdr:nvSpPr>
        <xdr:spPr>
          <a:xfrm>
            <a:off x="11229974" y="5514975"/>
            <a:ext cx="1343025" cy="514350"/>
          </a:xfrm>
          <a:prstGeom prst="wedgeRoundRectCallout">
            <a:avLst>
              <a:gd name="adj1" fmla="val -81850"/>
              <a:gd name="adj2" fmla="val -36092"/>
              <a:gd name="adj3" fmla="val 16667"/>
            </a:avLst>
          </a:prstGeom>
          <a:solidFill>
            <a:schemeClr val="accent4">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リストで選択</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285749</xdr:colOff>
      <xdr:row>14</xdr:row>
      <xdr:rowOff>76201</xdr:rowOff>
    </xdr:from>
    <xdr:to>
      <xdr:col>3</xdr:col>
      <xdr:colOff>114300</xdr:colOff>
      <xdr:row>19</xdr:row>
      <xdr:rowOff>9525</xdr:rowOff>
    </xdr:to>
    <xdr:sp macro="" textlink="">
      <xdr:nvSpPr>
        <xdr:cNvPr id="6145" name="Text Box 1"/>
        <xdr:cNvSpPr txBox="1">
          <a:spLocks noChangeArrowheads="1"/>
        </xdr:cNvSpPr>
      </xdr:nvSpPr>
      <xdr:spPr bwMode="auto">
        <a:xfrm>
          <a:off x="1000124" y="3438526"/>
          <a:ext cx="4019551" cy="1123949"/>
        </a:xfrm>
        <a:prstGeom prst="rect">
          <a:avLst/>
        </a:prstGeom>
        <a:solidFill>
          <a:schemeClr val="accent1">
            <a:lumMod val="20000"/>
            <a:lumOff val="80000"/>
          </a:schemeClr>
        </a:solidFill>
        <a:ln w="9525">
          <a:solidFill>
            <a:schemeClr val="accent1">
              <a:lumMod val="60000"/>
              <a:lumOff val="40000"/>
            </a:schemeClr>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「学生番号」欄に</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から</a:t>
          </a: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までの値が入力されれば名前と性別が自動的に入力されるように数式を設定せよ。</a:t>
          </a:r>
          <a:endParaRPr lang="en-US" altLang="ja-JP" sz="1100" b="0" i="0" u="none" strike="noStrike" baseline="0">
            <a:solidFill>
              <a:srgbClr val="000000"/>
            </a:solidFill>
            <a:latin typeface="+mn-ea"/>
            <a:ea typeface="+mn-ea"/>
          </a:endParaRPr>
        </a:p>
      </xdr:txBody>
    </xdr:sp>
    <xdr:clientData/>
  </xdr:twoCellAnchor>
  <xdr:twoCellAnchor editAs="oneCell">
    <xdr:from>
      <xdr:col>0</xdr:col>
      <xdr:colOff>0</xdr:colOff>
      <xdr:row>3</xdr:row>
      <xdr:rowOff>0</xdr:rowOff>
    </xdr:from>
    <xdr:to>
      <xdr:col>3</xdr:col>
      <xdr:colOff>37482</xdr:colOff>
      <xdr:row>5</xdr:row>
      <xdr:rowOff>57083</xdr:rowOff>
    </xdr:to>
    <xdr:pic>
      <xdr:nvPicPr>
        <xdr:cNvPr id="2" name="図 1"/>
        <xdr:cNvPicPr>
          <a:picLocks noChangeAspect="1"/>
        </xdr:cNvPicPr>
      </xdr:nvPicPr>
      <xdr:blipFill>
        <a:blip xmlns:r="http://schemas.openxmlformats.org/officeDocument/2006/relationships" r:embed="rId1"/>
        <a:stretch>
          <a:fillRect/>
        </a:stretch>
      </xdr:blipFill>
      <xdr:spPr>
        <a:xfrm>
          <a:off x="0" y="742950"/>
          <a:ext cx="4942857" cy="5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0</xdr:rowOff>
    </xdr:from>
    <xdr:to>
      <xdr:col>3</xdr:col>
      <xdr:colOff>0</xdr:colOff>
      <xdr:row>0</xdr:row>
      <xdr:rowOff>0</xdr:rowOff>
    </xdr:to>
    <xdr:sp macro="" textlink="">
      <xdr:nvSpPr>
        <xdr:cNvPr id="2" name="Text Box 1"/>
        <xdr:cNvSpPr txBox="1">
          <a:spLocks noChangeArrowheads="1"/>
        </xdr:cNvSpPr>
      </xdr:nvSpPr>
      <xdr:spPr bwMode="auto">
        <a:xfrm>
          <a:off x="742950" y="0"/>
          <a:ext cx="1285875" cy="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今日現在の年齢と年代が表示されるように表を完成させてください。</a:t>
          </a:r>
        </a:p>
      </xdr:txBody>
    </xdr:sp>
    <xdr:clientData/>
  </xdr:twoCellAnchor>
  <xdr:twoCellAnchor>
    <xdr:from>
      <xdr:col>7</xdr:col>
      <xdr:colOff>85724</xdr:colOff>
      <xdr:row>0</xdr:row>
      <xdr:rowOff>114302</xdr:rowOff>
    </xdr:from>
    <xdr:to>
      <xdr:col>11</xdr:col>
      <xdr:colOff>533399</xdr:colOff>
      <xdr:row>4</xdr:row>
      <xdr:rowOff>47626</xdr:rowOff>
    </xdr:to>
    <xdr:sp macro="" textlink="">
      <xdr:nvSpPr>
        <xdr:cNvPr id="3" name="テキスト ボックス 2"/>
        <xdr:cNvSpPr txBox="1"/>
      </xdr:nvSpPr>
      <xdr:spPr>
        <a:xfrm>
          <a:off x="4886324" y="114302"/>
          <a:ext cx="3152775" cy="8858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生年月日より</a:t>
          </a:r>
          <a:r>
            <a:rPr lang="ja-JP" altLang="en-US" sz="1100" b="0" i="0">
              <a:solidFill>
                <a:schemeClr val="dk1"/>
              </a:solidFill>
              <a:latin typeface="+mn-lt"/>
              <a:ea typeface="+mn-ea"/>
              <a:cs typeface="+mn-cs"/>
            </a:rPr>
            <a:t>十二支</a:t>
          </a:r>
          <a:r>
            <a:rPr kumimoji="1" lang="ja-JP" altLang="en-US" sz="1100"/>
            <a:t>を判定せよ。</a:t>
          </a:r>
          <a:endParaRPr kumimoji="1" lang="en-US" altLang="ja-JP" sz="1100"/>
        </a:p>
        <a:p>
          <a:endParaRPr kumimoji="1" lang="en-US" altLang="ja-JP" sz="1100"/>
        </a:p>
        <a:p>
          <a:r>
            <a:rPr kumimoji="1" lang="en-US" altLang="ja-JP" sz="1100"/>
            <a:t>※1972</a:t>
          </a:r>
          <a:r>
            <a:rPr kumimoji="1" lang="ja-JP" altLang="en-US" sz="1100"/>
            <a:t>年は「子」である</a:t>
          </a:r>
        </a:p>
      </xdr:txBody>
    </xdr:sp>
    <xdr:clientData/>
  </xdr:twoCellAnchor>
  <xdr:twoCellAnchor editAs="oneCell">
    <xdr:from>
      <xdr:col>7</xdr:col>
      <xdr:colOff>85725</xdr:colOff>
      <xdr:row>4</xdr:row>
      <xdr:rowOff>142875</xdr:rowOff>
    </xdr:from>
    <xdr:to>
      <xdr:col>10</xdr:col>
      <xdr:colOff>371186</xdr:colOff>
      <xdr:row>19</xdr:row>
      <xdr:rowOff>66238</xdr:rowOff>
    </xdr:to>
    <xdr:pic>
      <xdr:nvPicPr>
        <xdr:cNvPr id="4" name="図 3"/>
        <xdr:cNvPicPr>
          <a:picLocks noChangeAspect="1"/>
        </xdr:cNvPicPr>
      </xdr:nvPicPr>
      <xdr:blipFill>
        <a:blip xmlns:r="http://schemas.openxmlformats.org/officeDocument/2006/relationships" r:embed="rId1"/>
        <a:stretch>
          <a:fillRect/>
        </a:stretch>
      </xdr:blipFill>
      <xdr:spPr>
        <a:xfrm>
          <a:off x="4886325" y="1095375"/>
          <a:ext cx="2314286" cy="3495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390524</xdr:colOff>
      <xdr:row>10</xdr:row>
      <xdr:rowOff>57149</xdr:rowOff>
    </xdr:from>
    <xdr:to>
      <xdr:col>13</xdr:col>
      <xdr:colOff>666749</xdr:colOff>
      <xdr:row>17</xdr:row>
      <xdr:rowOff>38099</xdr:rowOff>
    </xdr:to>
    <xdr:sp macro="" textlink="">
      <xdr:nvSpPr>
        <xdr:cNvPr id="2" name="テキスト ボックス 1"/>
        <xdr:cNvSpPr txBox="1"/>
      </xdr:nvSpPr>
      <xdr:spPr>
        <a:xfrm>
          <a:off x="4752974" y="2438399"/>
          <a:ext cx="5076825" cy="16478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阪急京都線の運賃表より「始発」、「終着」、「大人・小人」を指定すれば料金が計算されるシステムを作成せよ。</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小人運賃は大人運賃の半額、ただし</a:t>
          </a:r>
          <a:r>
            <a:rPr kumimoji="1" lang="en-US" altLang="ja-JP" sz="1100"/>
            <a:t>10</a:t>
          </a:r>
          <a:r>
            <a:rPr kumimoji="1" lang="ja-JP" altLang="en-US" sz="1100"/>
            <a:t>円未満は切り上げ</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CEILING.MATH(</a:t>
          </a:r>
          <a:r>
            <a:rPr kumimoji="1" lang="ja-JP" altLang="en-US" sz="1100"/>
            <a:t>数値</a:t>
          </a:r>
          <a:r>
            <a:rPr kumimoji="1" lang="en-US" altLang="ja-JP" sz="1100"/>
            <a:t>,</a:t>
          </a:r>
          <a:r>
            <a:rPr kumimoji="1" lang="ja-JP" altLang="en-US" sz="1100"/>
            <a:t>基準値</a:t>
          </a:r>
          <a:r>
            <a:rPr kumimoji="1" lang="en-US" altLang="ja-JP" sz="1100"/>
            <a:t>)</a:t>
          </a:r>
          <a:r>
            <a:rPr kumimoji="1" lang="ja-JP" altLang="en-US" sz="1100"/>
            <a:t>　数値を基準値の倍数に切り上げる</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FLOOR.MATH(</a:t>
          </a:r>
          <a:r>
            <a:rPr kumimoji="1" lang="ja-JP" altLang="ja-JP" sz="1100">
              <a:solidFill>
                <a:schemeClr val="dk1"/>
              </a:solidFill>
              <a:effectLst/>
              <a:latin typeface="+mn-lt"/>
              <a:ea typeface="+mn-ea"/>
              <a:cs typeface="+mn-cs"/>
            </a:rPr>
            <a:t>数値</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基準値</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数値を基準値の倍数に切り</a:t>
          </a:r>
          <a:r>
            <a:rPr kumimoji="1" lang="ja-JP" altLang="en-US" sz="1100">
              <a:solidFill>
                <a:schemeClr val="dk1"/>
              </a:solidFill>
              <a:effectLst/>
              <a:latin typeface="+mn-lt"/>
              <a:ea typeface="+mn-ea"/>
              <a:cs typeface="+mn-cs"/>
            </a:rPr>
            <a:t>下げる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xdr:txBody>
    </xdr:sp>
    <xdr:clientData/>
  </xdr:twoCellAnchor>
  <xdr:twoCellAnchor editAs="oneCell">
    <xdr:from>
      <xdr:col>5</xdr:col>
      <xdr:colOff>0</xdr:colOff>
      <xdr:row>30</xdr:row>
      <xdr:rowOff>0</xdr:rowOff>
    </xdr:from>
    <xdr:to>
      <xdr:col>7</xdr:col>
      <xdr:colOff>133162</xdr:colOff>
      <xdr:row>34</xdr:row>
      <xdr:rowOff>28451</xdr:rowOff>
    </xdr:to>
    <xdr:pic>
      <xdr:nvPicPr>
        <xdr:cNvPr id="4" name="図 3"/>
        <xdr:cNvPicPr>
          <a:picLocks noChangeAspect="1"/>
        </xdr:cNvPicPr>
      </xdr:nvPicPr>
      <xdr:blipFill>
        <a:blip xmlns:r="http://schemas.openxmlformats.org/officeDocument/2006/relationships" r:embed="rId1"/>
        <a:stretch>
          <a:fillRect/>
        </a:stretch>
      </xdr:blipFill>
      <xdr:spPr>
        <a:xfrm>
          <a:off x="3676650" y="7162800"/>
          <a:ext cx="1504762" cy="99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304800</xdr:colOff>
      <xdr:row>1</xdr:row>
      <xdr:rowOff>95250</xdr:rowOff>
    </xdr:from>
    <xdr:to>
      <xdr:col>13</xdr:col>
      <xdr:colOff>514350</xdr:colOff>
      <xdr:row>3</xdr:row>
      <xdr:rowOff>247650</xdr:rowOff>
    </xdr:to>
    <xdr:sp macro="" textlink="">
      <xdr:nvSpPr>
        <xdr:cNvPr id="2" name="AutoShape 2"/>
        <xdr:cNvSpPr>
          <a:spLocks noChangeArrowheads="1"/>
        </xdr:cNvSpPr>
      </xdr:nvSpPr>
      <xdr:spPr bwMode="auto">
        <a:xfrm>
          <a:off x="7000875" y="333375"/>
          <a:ext cx="1876425" cy="647700"/>
        </a:xfrm>
        <a:prstGeom prst="wedgeRoundRectCallout">
          <a:avLst>
            <a:gd name="adj1" fmla="val -65074"/>
            <a:gd name="adj2" fmla="val -48148"/>
            <a:gd name="adj3" fmla="val 16667"/>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シートを開いた日の日付が自動的に入るようにする</a:t>
          </a:r>
        </a:p>
      </xdr:txBody>
    </xdr:sp>
    <xdr:clientData/>
  </xdr:twoCellAnchor>
  <xdr:twoCellAnchor>
    <xdr:from>
      <xdr:col>9</xdr:col>
      <xdr:colOff>28575</xdr:colOff>
      <xdr:row>4</xdr:row>
      <xdr:rowOff>104774</xdr:rowOff>
    </xdr:from>
    <xdr:to>
      <xdr:col>13</xdr:col>
      <xdr:colOff>0</xdr:colOff>
      <xdr:row>8</xdr:row>
      <xdr:rowOff>47624</xdr:rowOff>
    </xdr:to>
    <xdr:sp macro="" textlink="">
      <xdr:nvSpPr>
        <xdr:cNvPr id="3" name="AutoShape 3"/>
        <xdr:cNvSpPr>
          <a:spLocks noChangeArrowheads="1"/>
        </xdr:cNvSpPr>
      </xdr:nvSpPr>
      <xdr:spPr bwMode="auto">
        <a:xfrm>
          <a:off x="5848350" y="1219199"/>
          <a:ext cx="2514600" cy="1114425"/>
        </a:xfrm>
        <a:prstGeom prst="wedgeRoundRectCallout">
          <a:avLst>
            <a:gd name="adj1" fmla="val -141629"/>
            <a:gd name="adj2" fmla="val 10515"/>
            <a:gd name="adj3" fmla="val 16667"/>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コードを入力すれば</a:t>
          </a:r>
        </a:p>
        <a:p>
          <a:pPr algn="l" rtl="0">
            <a:defRPr sz="1000"/>
          </a:pPr>
          <a:r>
            <a:rPr lang="ja-JP" altLang="en-US" sz="1100" b="0" i="0" u="none" strike="noStrike" baseline="0">
              <a:solidFill>
                <a:srgbClr val="000000"/>
              </a:solidFill>
              <a:latin typeface="+mn-ea"/>
              <a:ea typeface="+mn-ea"/>
            </a:rPr>
            <a:t>以下の項目が自動的に入力されるようにする。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428625</xdr:colOff>
      <xdr:row>11</xdr:row>
      <xdr:rowOff>0</xdr:rowOff>
    </xdr:from>
    <xdr:to>
      <xdr:col>10</xdr:col>
      <xdr:colOff>619125</xdr:colOff>
      <xdr:row>14</xdr:row>
      <xdr:rowOff>66675</xdr:rowOff>
    </xdr:to>
    <xdr:sp macro="" textlink="">
      <xdr:nvSpPr>
        <xdr:cNvPr id="4" name="AutoShape 4"/>
        <xdr:cNvSpPr>
          <a:spLocks noChangeArrowheads="1"/>
        </xdr:cNvSpPr>
      </xdr:nvSpPr>
      <xdr:spPr bwMode="auto">
        <a:xfrm>
          <a:off x="4667250" y="3228975"/>
          <a:ext cx="2647950" cy="800100"/>
        </a:xfrm>
        <a:prstGeom prst="wedgeRoundRectCallout">
          <a:avLst>
            <a:gd name="adj1" fmla="val -97480"/>
            <a:gd name="adj2" fmla="val 101715"/>
            <a:gd name="adj3" fmla="val 16667"/>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コードを入力すれば</a:t>
          </a:r>
        </a:p>
        <a:p>
          <a:pPr algn="l" rtl="0">
            <a:defRPr sz="1000"/>
          </a:pPr>
          <a:r>
            <a:rPr lang="ja-JP" altLang="en-US" sz="1100" b="0" i="0" u="none" strike="noStrike" baseline="0">
              <a:solidFill>
                <a:srgbClr val="000000"/>
              </a:solidFill>
              <a:latin typeface="+mn-ea"/>
              <a:ea typeface="+mn-ea"/>
            </a:rPr>
            <a:t>商品名・単価が自動的に入力されるようにする。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571500</xdr:colOff>
      <xdr:row>22</xdr:row>
      <xdr:rowOff>133350</xdr:rowOff>
    </xdr:from>
    <xdr:to>
      <xdr:col>13</xdr:col>
      <xdr:colOff>161925</xdr:colOff>
      <xdr:row>25</xdr:row>
      <xdr:rowOff>104775</xdr:rowOff>
    </xdr:to>
    <xdr:sp macro="" textlink="">
      <xdr:nvSpPr>
        <xdr:cNvPr id="5" name="AutoShape 5"/>
        <xdr:cNvSpPr>
          <a:spLocks noChangeArrowheads="1"/>
        </xdr:cNvSpPr>
      </xdr:nvSpPr>
      <xdr:spPr bwMode="auto">
        <a:xfrm>
          <a:off x="6391275" y="6019800"/>
          <a:ext cx="2133600" cy="685800"/>
        </a:xfrm>
        <a:prstGeom prst="wedgeRoundRectCallout">
          <a:avLst>
            <a:gd name="adj1" fmla="val -157523"/>
            <a:gd name="adj2" fmla="val 24389"/>
            <a:gd name="adj3" fmla="val 16667"/>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数量が決まれば割引率が計算されるようにする</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15</xdr:col>
      <xdr:colOff>9525</xdr:colOff>
      <xdr:row>0</xdr:row>
      <xdr:rowOff>0</xdr:rowOff>
    </xdr:from>
    <xdr:to>
      <xdr:col>25</xdr:col>
      <xdr:colOff>75346</xdr:colOff>
      <xdr:row>8</xdr:row>
      <xdr:rowOff>114000</xdr:rowOff>
    </xdr:to>
    <xdr:pic>
      <xdr:nvPicPr>
        <xdr:cNvPr id="6" name="図 5"/>
        <xdr:cNvPicPr>
          <a:picLocks noChangeAspect="1"/>
        </xdr:cNvPicPr>
      </xdr:nvPicPr>
      <xdr:blipFill>
        <a:blip xmlns:r="http://schemas.openxmlformats.org/officeDocument/2006/relationships" r:embed="rId1"/>
        <a:stretch>
          <a:fillRect/>
        </a:stretch>
      </xdr:blipFill>
      <xdr:spPr>
        <a:xfrm>
          <a:off x="9772650" y="0"/>
          <a:ext cx="6828571" cy="2400000"/>
        </a:xfrm>
        <a:prstGeom prst="rect">
          <a:avLst/>
        </a:prstGeom>
      </xdr:spPr>
    </xdr:pic>
    <xdr:clientData/>
  </xdr:twoCellAnchor>
  <xdr:twoCellAnchor editAs="oneCell">
    <xdr:from>
      <xdr:col>15</xdr:col>
      <xdr:colOff>0</xdr:colOff>
      <xdr:row>9</xdr:row>
      <xdr:rowOff>0</xdr:rowOff>
    </xdr:from>
    <xdr:to>
      <xdr:col>23</xdr:col>
      <xdr:colOff>399324</xdr:colOff>
      <xdr:row>40</xdr:row>
      <xdr:rowOff>8564</xdr:rowOff>
    </xdr:to>
    <xdr:pic>
      <xdr:nvPicPr>
        <xdr:cNvPr id="8" name="図 7"/>
        <xdr:cNvPicPr>
          <a:picLocks noChangeAspect="1"/>
        </xdr:cNvPicPr>
      </xdr:nvPicPr>
      <xdr:blipFill>
        <a:blip xmlns:r="http://schemas.openxmlformats.org/officeDocument/2006/relationships" r:embed="rId2"/>
        <a:stretch>
          <a:fillRect/>
        </a:stretch>
      </xdr:blipFill>
      <xdr:spPr>
        <a:xfrm>
          <a:off x="9763125" y="2524125"/>
          <a:ext cx="5809524" cy="76857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76200</xdr:colOff>
      <xdr:row>8</xdr:row>
      <xdr:rowOff>0</xdr:rowOff>
    </xdr:from>
    <xdr:to>
      <xdr:col>7</xdr:col>
      <xdr:colOff>200025</xdr:colOff>
      <xdr:row>13</xdr:row>
      <xdr:rowOff>114300</xdr:rowOff>
    </xdr:to>
    <xdr:sp macro="" textlink="">
      <xdr:nvSpPr>
        <xdr:cNvPr id="2" name="Text Box 1"/>
        <xdr:cNvSpPr txBox="1">
          <a:spLocks noChangeArrowheads="1"/>
        </xdr:cNvSpPr>
      </xdr:nvSpPr>
      <xdr:spPr bwMode="auto">
        <a:xfrm>
          <a:off x="4381500" y="1905000"/>
          <a:ext cx="2552700" cy="1304925"/>
        </a:xfrm>
        <a:prstGeom prst="rect">
          <a:avLst/>
        </a:prstGeom>
        <a:solidFill>
          <a:schemeClr val="accent1">
            <a:lumMod val="20000"/>
            <a:lumOff val="80000"/>
          </a:schemeClr>
        </a:solidFill>
        <a:ln w="9525">
          <a:solidFill>
            <a:schemeClr val="accent1">
              <a:lumMod val="60000"/>
              <a:lumOff val="40000"/>
            </a:schemeClr>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同じ商品</a:t>
          </a:r>
        </a:p>
        <a:p>
          <a:pPr algn="l" rtl="0">
            <a:defRPr sz="1000"/>
          </a:pP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個以上の注文だと</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引き</a:t>
          </a:r>
        </a:p>
        <a:p>
          <a:pPr algn="l" rtl="0">
            <a:defRPr sz="1000"/>
          </a:pPr>
          <a:r>
            <a:rPr lang="en-US" altLang="ja-JP" sz="1100" b="0" i="0" u="none" strike="noStrike" baseline="0">
              <a:solidFill>
                <a:srgbClr val="000000"/>
              </a:solidFill>
              <a:latin typeface="+mn-ea"/>
              <a:ea typeface="+mn-ea"/>
            </a:rPr>
            <a:t>10</a:t>
          </a:r>
          <a:r>
            <a:rPr lang="ja-JP" altLang="en-US" sz="1100" b="0" i="0" u="none" strike="noStrike" baseline="0">
              <a:solidFill>
                <a:srgbClr val="000000"/>
              </a:solidFill>
              <a:latin typeface="+mn-ea"/>
              <a:ea typeface="+mn-ea"/>
            </a:rPr>
            <a:t>個以上の注文だと</a:t>
          </a: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引き</a:t>
          </a:r>
        </a:p>
        <a:p>
          <a:pPr algn="l" rtl="0">
            <a:defRPr sz="1000"/>
          </a:pPr>
          <a:r>
            <a:rPr lang="en-US" altLang="ja-JP" sz="1100" b="0" i="0" u="none" strike="noStrike" baseline="0">
              <a:solidFill>
                <a:srgbClr val="000000"/>
              </a:solidFill>
              <a:latin typeface="+mn-ea"/>
              <a:ea typeface="+mn-ea"/>
            </a:rPr>
            <a:t>15</a:t>
          </a:r>
          <a:r>
            <a:rPr lang="ja-JP" altLang="en-US" sz="1100" b="0" i="0" u="none" strike="noStrike" baseline="0">
              <a:solidFill>
                <a:srgbClr val="000000"/>
              </a:solidFill>
              <a:latin typeface="+mn-ea"/>
              <a:ea typeface="+mn-ea"/>
            </a:rPr>
            <a:t>個以上の注文だと</a:t>
          </a:r>
          <a:r>
            <a:rPr lang="en-US" altLang="ja-JP" sz="1100" b="0" i="0" u="none" strike="noStrike" baseline="0">
              <a:solidFill>
                <a:srgbClr val="000000"/>
              </a:solidFill>
              <a:latin typeface="+mn-ea"/>
              <a:ea typeface="+mn-ea"/>
            </a:rPr>
            <a:t>10%</a:t>
          </a:r>
          <a:r>
            <a:rPr lang="ja-JP" altLang="en-US" sz="1100" b="0" i="0" u="none" strike="noStrike" baseline="0">
              <a:solidFill>
                <a:srgbClr val="000000"/>
              </a:solidFill>
              <a:latin typeface="+mn-ea"/>
              <a:ea typeface="+mn-ea"/>
            </a:rPr>
            <a:t>引き</a:t>
          </a:r>
        </a:p>
        <a:p>
          <a:pPr algn="l" rtl="0">
            <a:defRPr sz="1000"/>
          </a:pP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個以上の注文だと</a:t>
          </a:r>
          <a:r>
            <a:rPr lang="en-US" altLang="ja-JP" sz="1100" b="0" i="0" u="none" strike="noStrike" baseline="0">
              <a:solidFill>
                <a:srgbClr val="000000"/>
              </a:solidFill>
              <a:latin typeface="+mn-ea"/>
              <a:ea typeface="+mn-ea"/>
            </a:rPr>
            <a:t>20%</a:t>
          </a:r>
          <a:r>
            <a:rPr lang="ja-JP" altLang="en-US" sz="1100" b="0" i="0" u="none" strike="noStrike" baseline="0">
              <a:solidFill>
                <a:srgbClr val="000000"/>
              </a:solidFill>
              <a:latin typeface="+mn-ea"/>
              <a:ea typeface="+mn-ea"/>
            </a:rPr>
            <a:t>引き</a:t>
          </a:r>
        </a:p>
        <a:p>
          <a:pPr algn="l" rtl="0">
            <a:defRPr sz="1000"/>
          </a:pPr>
          <a:endParaRPr lang="ja-JP" altLang="en-US" sz="1100" b="0" i="0" u="none" strike="noStrike" baseline="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workbookViewId="0"/>
  </sheetViews>
  <sheetFormatPr defaultColWidth="8.875" defaultRowHeight="18.75"/>
  <cols>
    <col min="1" max="1" width="8.5" style="46" customWidth="1"/>
    <col min="2" max="2" width="9.125" style="46" customWidth="1"/>
    <col min="3" max="5" width="11.375" style="46" customWidth="1"/>
    <col min="6" max="6" width="8.875" style="46"/>
    <col min="7" max="7" width="10" style="46" customWidth="1"/>
    <col min="8" max="8" width="9" style="46" bestFit="1" customWidth="1"/>
    <col min="9" max="16384" width="8.875" style="46"/>
  </cols>
  <sheetData>
    <row r="1" spans="1:8">
      <c r="A1" s="99" t="s">
        <v>31</v>
      </c>
      <c r="B1" s="99" t="s">
        <v>36</v>
      </c>
      <c r="C1" s="99" t="s">
        <v>41</v>
      </c>
      <c r="D1" s="99" t="s">
        <v>224</v>
      </c>
      <c r="E1" s="99" t="s">
        <v>42</v>
      </c>
      <c r="G1" s="99" t="s">
        <v>41</v>
      </c>
      <c r="H1" s="99" t="s">
        <v>42</v>
      </c>
    </row>
    <row r="2" spans="1:8">
      <c r="A2" s="67">
        <v>1</v>
      </c>
      <c r="B2" s="96" t="s">
        <v>86</v>
      </c>
      <c r="C2" s="100">
        <v>30</v>
      </c>
      <c r="D2" s="100">
        <f>MATCH(C2,$G$2:$G$7,0)</f>
        <v>3</v>
      </c>
      <c r="E2" s="101"/>
      <c r="G2" s="67">
        <v>10</v>
      </c>
      <c r="H2" s="67" t="s">
        <v>43</v>
      </c>
    </row>
    <row r="3" spans="1:8">
      <c r="A3" s="67">
        <v>2</v>
      </c>
      <c r="B3" s="96" t="s">
        <v>85</v>
      </c>
      <c r="C3" s="100">
        <v>60</v>
      </c>
      <c r="D3" s="100">
        <f t="shared" ref="D3:D10" si="0">MATCH(C3,$G$2:$G$7,0)</f>
        <v>6</v>
      </c>
      <c r="E3" s="96"/>
      <c r="G3" s="67">
        <v>20</v>
      </c>
      <c r="H3" s="67" t="s">
        <v>44</v>
      </c>
    </row>
    <row r="4" spans="1:8">
      <c r="A4" s="67">
        <v>3</v>
      </c>
      <c r="B4" s="96" t="s">
        <v>38</v>
      </c>
      <c r="C4" s="100">
        <v>10</v>
      </c>
      <c r="D4" s="100">
        <f t="shared" si="0"/>
        <v>1</v>
      </c>
      <c r="E4" s="96"/>
      <c r="G4" s="67">
        <v>30</v>
      </c>
      <c r="H4" s="67" t="s">
        <v>45</v>
      </c>
    </row>
    <row r="5" spans="1:8">
      <c r="A5" s="67">
        <v>4</v>
      </c>
      <c r="B5" s="96" t="s">
        <v>37</v>
      </c>
      <c r="C5" s="102">
        <v>40</v>
      </c>
      <c r="D5" s="100">
        <f t="shared" si="0"/>
        <v>4</v>
      </c>
      <c r="E5" s="96"/>
      <c r="G5" s="67">
        <v>40</v>
      </c>
      <c r="H5" s="67" t="s">
        <v>46</v>
      </c>
    </row>
    <row r="6" spans="1:8">
      <c r="A6" s="67">
        <v>5</v>
      </c>
      <c r="B6" s="96" t="s">
        <v>84</v>
      </c>
      <c r="C6" s="102">
        <v>50</v>
      </c>
      <c r="D6" s="100">
        <f t="shared" si="0"/>
        <v>5</v>
      </c>
      <c r="E6" s="96"/>
      <c r="G6" s="67">
        <v>50</v>
      </c>
      <c r="H6" s="67" t="s">
        <v>47</v>
      </c>
    </row>
    <row r="7" spans="1:8">
      <c r="A7" s="67">
        <v>6</v>
      </c>
      <c r="B7" s="96" t="s">
        <v>83</v>
      </c>
      <c r="C7" s="102">
        <v>60</v>
      </c>
      <c r="D7" s="100">
        <f t="shared" si="0"/>
        <v>6</v>
      </c>
      <c r="E7" s="96"/>
      <c r="G7" s="67">
        <v>60</v>
      </c>
      <c r="H7" s="67" t="s">
        <v>48</v>
      </c>
    </row>
    <row r="8" spans="1:8">
      <c r="A8" s="67">
        <v>7</v>
      </c>
      <c r="B8" s="96" t="s">
        <v>82</v>
      </c>
      <c r="C8" s="102">
        <v>10</v>
      </c>
      <c r="D8" s="100">
        <f t="shared" si="0"/>
        <v>1</v>
      </c>
      <c r="E8" s="96"/>
    </row>
    <row r="9" spans="1:8">
      <c r="A9" s="67">
        <v>8</v>
      </c>
      <c r="B9" s="96" t="s">
        <v>216</v>
      </c>
      <c r="C9" s="102">
        <v>20</v>
      </c>
      <c r="D9" s="100">
        <f t="shared" si="0"/>
        <v>2</v>
      </c>
      <c r="E9" s="96"/>
    </row>
    <row r="10" spans="1:8">
      <c r="A10" s="67">
        <v>9</v>
      </c>
      <c r="B10" s="96" t="s">
        <v>40</v>
      </c>
      <c r="C10" s="102">
        <v>30</v>
      </c>
      <c r="D10" s="100">
        <f t="shared" si="0"/>
        <v>3</v>
      </c>
      <c r="E10" s="96"/>
    </row>
  </sheetData>
  <phoneticPr fontId="3"/>
  <pageMargins left="0.78700000000000003" right="0.78700000000000003" top="0.98399999999999999" bottom="0.98399999999999999" header="0.51200000000000001" footer="0.51200000000000001"/>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ColWidth="8.875" defaultRowHeight="18.75"/>
  <cols>
    <col min="1" max="1" width="8.125" style="46" customWidth="1"/>
    <col min="2" max="2" width="30.625" style="46" bestFit="1" customWidth="1"/>
    <col min="3" max="5" width="8.875" style="46" customWidth="1"/>
    <col min="6" max="6" width="14.125" style="46" customWidth="1"/>
    <col min="7" max="16384" width="8.875" style="46"/>
  </cols>
  <sheetData>
    <row r="1" spans="1:6">
      <c r="A1" s="74" t="s">
        <v>102</v>
      </c>
      <c r="B1" s="74" t="s">
        <v>154</v>
      </c>
      <c r="C1" s="74" t="s">
        <v>155</v>
      </c>
      <c r="E1" s="74" t="s">
        <v>156</v>
      </c>
      <c r="F1" s="74" t="s">
        <v>157</v>
      </c>
    </row>
    <row r="2" spans="1:6">
      <c r="A2" s="67" t="s">
        <v>249</v>
      </c>
      <c r="B2" s="75" t="s">
        <v>159</v>
      </c>
      <c r="C2" s="59">
        <v>3500</v>
      </c>
      <c r="E2" s="101"/>
      <c r="F2" s="101"/>
    </row>
    <row r="3" spans="1:6">
      <c r="A3" s="67" t="s">
        <v>250</v>
      </c>
      <c r="B3" s="75" t="s">
        <v>160</v>
      </c>
      <c r="C3" s="59">
        <v>3000</v>
      </c>
      <c r="E3" s="101"/>
      <c r="F3" s="128"/>
    </row>
    <row r="4" spans="1:6">
      <c r="A4" s="67" t="s">
        <v>251</v>
      </c>
      <c r="B4" s="75" t="s">
        <v>161</v>
      </c>
      <c r="C4" s="59">
        <v>2500</v>
      </c>
      <c r="E4" s="101"/>
      <c r="F4" s="128"/>
    </row>
    <row r="5" spans="1:6">
      <c r="A5" s="67" t="s">
        <v>252</v>
      </c>
      <c r="B5" s="75" t="s">
        <v>162</v>
      </c>
      <c r="C5" s="59">
        <v>1500</v>
      </c>
      <c r="E5" s="101"/>
      <c r="F5" s="128"/>
    </row>
    <row r="6" spans="1:6">
      <c r="A6" s="67" t="s">
        <v>253</v>
      </c>
      <c r="B6" s="75" t="s">
        <v>163</v>
      </c>
      <c r="C6" s="59">
        <v>2500</v>
      </c>
      <c r="E6" s="101"/>
      <c r="F6" s="128"/>
    </row>
    <row r="7" spans="1:6">
      <c r="A7" s="67" t="s">
        <v>254</v>
      </c>
      <c r="B7" s="75" t="s">
        <v>164</v>
      </c>
      <c r="C7" s="59">
        <v>1800</v>
      </c>
    </row>
    <row r="8" spans="1:6">
      <c r="A8" s="67" t="s">
        <v>158</v>
      </c>
      <c r="B8" s="75" t="s">
        <v>165</v>
      </c>
      <c r="C8" s="59">
        <v>1600</v>
      </c>
    </row>
    <row r="9" spans="1:6">
      <c r="A9" s="67" t="s">
        <v>255</v>
      </c>
      <c r="B9" s="75" t="s">
        <v>166</v>
      </c>
      <c r="C9" s="59">
        <v>650</v>
      </c>
    </row>
    <row r="10" spans="1:6">
      <c r="A10" s="67" t="s">
        <v>256</v>
      </c>
      <c r="B10" s="75" t="s">
        <v>167</v>
      </c>
      <c r="C10" s="59">
        <v>1000</v>
      </c>
    </row>
    <row r="11" spans="1:6">
      <c r="B11" s="58"/>
    </row>
  </sheetData>
  <phoneticPr fontId="3"/>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ColWidth="8.875" defaultRowHeight="18.75"/>
  <cols>
    <col min="1" max="1" width="8.5" style="46" customWidth="1"/>
    <col min="2" max="2" width="9.125" style="46" customWidth="1"/>
    <col min="3" max="5" width="11.375" style="46" customWidth="1"/>
    <col min="6" max="6" width="8.875" style="46"/>
    <col min="7" max="7" width="10" style="46" customWidth="1"/>
    <col min="8" max="8" width="9.375" style="46" customWidth="1"/>
    <col min="9" max="16384" width="8.875" style="46"/>
  </cols>
  <sheetData>
    <row r="1" spans="1:8">
      <c r="A1" s="99" t="s">
        <v>31</v>
      </c>
      <c r="B1" s="99" t="s">
        <v>36</v>
      </c>
      <c r="C1" s="99" t="s">
        <v>89</v>
      </c>
      <c r="D1" s="99" t="s">
        <v>225</v>
      </c>
      <c r="E1" s="99" t="s">
        <v>219</v>
      </c>
      <c r="G1" s="99" t="s">
        <v>89</v>
      </c>
      <c r="H1" s="99" t="s">
        <v>219</v>
      </c>
    </row>
    <row r="2" spans="1:8">
      <c r="A2" s="67">
        <v>1</v>
      </c>
      <c r="B2" s="96" t="s">
        <v>78</v>
      </c>
      <c r="C2" s="100">
        <v>64</v>
      </c>
      <c r="D2" s="100">
        <f>MATCH(C2,$G$2:$G$5,1)</f>
        <v>2</v>
      </c>
      <c r="E2" s="101"/>
      <c r="G2" s="67">
        <v>0</v>
      </c>
      <c r="H2" s="67" t="s">
        <v>220</v>
      </c>
    </row>
    <row r="3" spans="1:8">
      <c r="A3" s="67">
        <v>2</v>
      </c>
      <c r="B3" s="96" t="s">
        <v>75</v>
      </c>
      <c r="C3" s="100">
        <v>85</v>
      </c>
      <c r="D3" s="100">
        <f t="shared" ref="D3:D10" si="0">MATCH(C3,$G$2:$G$5,1)</f>
        <v>4</v>
      </c>
      <c r="E3" s="96"/>
      <c r="G3" s="67">
        <v>60</v>
      </c>
      <c r="H3" s="67" t="s">
        <v>50</v>
      </c>
    </row>
    <row r="4" spans="1:8">
      <c r="A4" s="67">
        <v>3</v>
      </c>
      <c r="B4" s="96" t="s">
        <v>88</v>
      </c>
      <c r="C4" s="100">
        <v>60</v>
      </c>
      <c r="D4" s="100">
        <f t="shared" si="0"/>
        <v>2</v>
      </c>
      <c r="E4" s="96"/>
      <c r="G4" s="67">
        <v>70</v>
      </c>
      <c r="H4" s="67" t="s">
        <v>51</v>
      </c>
    </row>
    <row r="5" spans="1:8">
      <c r="A5" s="67">
        <v>4</v>
      </c>
      <c r="B5" s="96" t="s">
        <v>87</v>
      </c>
      <c r="C5" s="102">
        <v>43</v>
      </c>
      <c r="D5" s="100">
        <f t="shared" si="0"/>
        <v>1</v>
      </c>
      <c r="E5" s="96"/>
      <c r="G5" s="67">
        <v>80</v>
      </c>
      <c r="H5" s="67" t="s">
        <v>221</v>
      </c>
    </row>
    <row r="6" spans="1:8">
      <c r="A6" s="67">
        <v>5</v>
      </c>
      <c r="B6" s="96" t="s">
        <v>73</v>
      </c>
      <c r="C6" s="102">
        <v>79</v>
      </c>
      <c r="D6" s="100">
        <f t="shared" si="0"/>
        <v>3</v>
      </c>
      <c r="E6" s="96"/>
      <c r="G6" s="58"/>
      <c r="H6" s="58"/>
    </row>
    <row r="7" spans="1:8">
      <c r="A7" s="67">
        <v>6</v>
      </c>
      <c r="B7" s="96" t="s">
        <v>214</v>
      </c>
      <c r="C7" s="102">
        <v>73</v>
      </c>
      <c r="D7" s="100">
        <f t="shared" si="0"/>
        <v>3</v>
      </c>
      <c r="E7" s="96"/>
      <c r="G7" s="58"/>
      <c r="H7" s="58"/>
    </row>
    <row r="8" spans="1:8">
      <c r="A8" s="67">
        <v>7</v>
      </c>
      <c r="B8" s="96" t="s">
        <v>222</v>
      </c>
      <c r="C8" s="102">
        <v>55</v>
      </c>
      <c r="D8" s="100">
        <f t="shared" si="0"/>
        <v>1</v>
      </c>
      <c r="E8" s="96"/>
    </row>
    <row r="9" spans="1:8">
      <c r="A9" s="67">
        <v>8</v>
      </c>
      <c r="B9" s="96" t="s">
        <v>223</v>
      </c>
      <c r="C9" s="102">
        <v>48</v>
      </c>
      <c r="D9" s="100">
        <f t="shared" si="0"/>
        <v>1</v>
      </c>
      <c r="E9" s="96"/>
    </row>
    <row r="10" spans="1:8">
      <c r="A10" s="67">
        <v>9</v>
      </c>
      <c r="B10" s="96" t="s">
        <v>213</v>
      </c>
      <c r="C10" s="102">
        <v>80</v>
      </c>
      <c r="D10" s="100">
        <f t="shared" si="0"/>
        <v>4</v>
      </c>
      <c r="E10" s="96"/>
    </row>
  </sheetData>
  <phoneticPr fontId="3"/>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25"/>
  <sheetViews>
    <sheetView zoomScaleNormal="100" workbookViewId="0"/>
  </sheetViews>
  <sheetFormatPr defaultRowHeight="18.75"/>
  <cols>
    <col min="1" max="1" width="4.625" style="1" customWidth="1"/>
    <col min="2" max="2" width="13" style="1" bestFit="1" customWidth="1"/>
    <col min="3" max="3" width="8.125" style="1" customWidth="1"/>
    <col min="4" max="12" width="7" style="1" customWidth="1"/>
    <col min="13" max="16384" width="9" style="1"/>
  </cols>
  <sheetData>
    <row r="1" spans="1:15">
      <c r="A1" s="105" t="s">
        <v>49</v>
      </c>
      <c r="B1" s="105" t="s">
        <v>32</v>
      </c>
      <c r="C1" s="105" t="s">
        <v>0</v>
      </c>
      <c r="D1" s="105" t="s">
        <v>1</v>
      </c>
      <c r="E1" s="105" t="s">
        <v>2</v>
      </c>
      <c r="F1" s="105" t="s">
        <v>1</v>
      </c>
      <c r="G1" s="105" t="s">
        <v>3</v>
      </c>
      <c r="H1" s="105" t="s">
        <v>1</v>
      </c>
      <c r="I1" s="105" t="s">
        <v>4</v>
      </c>
      <c r="J1" s="105" t="s">
        <v>1</v>
      </c>
      <c r="K1" s="105" t="s">
        <v>5</v>
      </c>
      <c r="L1" s="105" t="s">
        <v>1</v>
      </c>
      <c r="N1" s="103" t="s">
        <v>226</v>
      </c>
      <c r="O1" s="103" t="s">
        <v>227</v>
      </c>
    </row>
    <row r="2" spans="1:15">
      <c r="A2" s="2">
        <v>1</v>
      </c>
      <c r="B2" s="2" t="s">
        <v>6</v>
      </c>
      <c r="C2" s="3">
        <v>32</v>
      </c>
      <c r="D2" s="104"/>
      <c r="E2" s="3">
        <v>12</v>
      </c>
      <c r="F2" s="104"/>
      <c r="G2" s="3">
        <v>69</v>
      </c>
      <c r="H2" s="104"/>
      <c r="I2" s="3">
        <v>18</v>
      </c>
      <c r="J2" s="104"/>
      <c r="K2" s="3">
        <v>48</v>
      </c>
      <c r="L2" s="104"/>
      <c r="N2" s="2"/>
      <c r="O2" s="2"/>
    </row>
    <row r="3" spans="1:15">
      <c r="A3" s="2">
        <v>2</v>
      </c>
      <c r="B3" s="2" t="s">
        <v>7</v>
      </c>
      <c r="C3" s="3">
        <v>66</v>
      </c>
      <c r="D3" s="4"/>
      <c r="E3" s="3">
        <v>35</v>
      </c>
      <c r="F3" s="4"/>
      <c r="G3" s="3">
        <v>52</v>
      </c>
      <c r="H3" s="4"/>
      <c r="I3" s="3">
        <v>99</v>
      </c>
      <c r="J3" s="4"/>
      <c r="K3" s="3">
        <v>27</v>
      </c>
      <c r="L3" s="4"/>
      <c r="N3" s="2"/>
      <c r="O3" s="2"/>
    </row>
    <row r="4" spans="1:15">
      <c r="A4" s="2">
        <v>3</v>
      </c>
      <c r="B4" s="2" t="s">
        <v>8</v>
      </c>
      <c r="C4" s="3">
        <v>100</v>
      </c>
      <c r="D4" s="4"/>
      <c r="E4" s="3">
        <v>98</v>
      </c>
      <c r="F4" s="4"/>
      <c r="G4" s="3">
        <v>66</v>
      </c>
      <c r="H4" s="4"/>
      <c r="I4" s="3">
        <v>55</v>
      </c>
      <c r="J4" s="4"/>
      <c r="K4" s="3">
        <v>50</v>
      </c>
      <c r="L4" s="4"/>
      <c r="N4" s="2"/>
      <c r="O4" s="2"/>
    </row>
    <row r="5" spans="1:15">
      <c r="A5" s="2">
        <v>4</v>
      </c>
      <c r="B5" s="2" t="s">
        <v>9</v>
      </c>
      <c r="C5" s="3">
        <v>20</v>
      </c>
      <c r="D5" s="4"/>
      <c r="E5" s="3">
        <v>76</v>
      </c>
      <c r="F5" s="4"/>
      <c r="G5" s="3">
        <v>36</v>
      </c>
      <c r="H5" s="4"/>
      <c r="I5" s="3">
        <v>24</v>
      </c>
      <c r="J5" s="4"/>
      <c r="K5" s="3">
        <v>69</v>
      </c>
      <c r="L5" s="4"/>
      <c r="N5" s="2"/>
      <c r="O5" s="2"/>
    </row>
    <row r="6" spans="1:15">
      <c r="A6" s="2">
        <v>5</v>
      </c>
      <c r="B6" s="2" t="s">
        <v>10</v>
      </c>
      <c r="C6" s="3">
        <v>90</v>
      </c>
      <c r="D6" s="4"/>
      <c r="E6" s="3">
        <v>39</v>
      </c>
      <c r="F6" s="4"/>
      <c r="G6" s="3">
        <v>91</v>
      </c>
      <c r="H6" s="4"/>
      <c r="I6" s="3">
        <v>55</v>
      </c>
      <c r="J6" s="4"/>
      <c r="K6" s="3">
        <v>80</v>
      </c>
      <c r="L6" s="4"/>
      <c r="N6" s="2"/>
      <c r="O6" s="2"/>
    </row>
    <row r="7" spans="1:15">
      <c r="A7" s="2">
        <v>6</v>
      </c>
      <c r="B7" s="2" t="s">
        <v>11</v>
      </c>
      <c r="C7" s="3">
        <v>95</v>
      </c>
      <c r="D7" s="4"/>
      <c r="E7" s="3">
        <v>91</v>
      </c>
      <c r="F7" s="4"/>
      <c r="G7" s="3">
        <v>23</v>
      </c>
      <c r="H7" s="4"/>
      <c r="I7" s="3">
        <v>25</v>
      </c>
      <c r="J7" s="4"/>
      <c r="K7" s="3">
        <v>54</v>
      </c>
      <c r="L7" s="4"/>
    </row>
    <row r="8" spans="1:15">
      <c r="A8" s="2">
        <v>7</v>
      </c>
      <c r="B8" s="2" t="s">
        <v>12</v>
      </c>
      <c r="C8" s="3">
        <v>84</v>
      </c>
      <c r="D8" s="4"/>
      <c r="E8" s="3">
        <v>31</v>
      </c>
      <c r="F8" s="4"/>
      <c r="G8" s="3">
        <v>36</v>
      </c>
      <c r="H8" s="4"/>
      <c r="I8" s="3">
        <v>52</v>
      </c>
      <c r="J8" s="4"/>
      <c r="K8" s="3">
        <v>48</v>
      </c>
      <c r="L8" s="4"/>
    </row>
    <row r="9" spans="1:15">
      <c r="A9" s="2">
        <v>8</v>
      </c>
      <c r="B9" s="2" t="s">
        <v>13</v>
      </c>
      <c r="C9" s="3">
        <v>75</v>
      </c>
      <c r="D9" s="4"/>
      <c r="E9" s="3">
        <v>43</v>
      </c>
      <c r="F9" s="4"/>
      <c r="G9" s="3">
        <v>87</v>
      </c>
      <c r="H9" s="4"/>
      <c r="I9" s="3">
        <v>9</v>
      </c>
      <c r="J9" s="4"/>
      <c r="K9" s="3">
        <v>92</v>
      </c>
      <c r="L9" s="4"/>
    </row>
    <row r="10" spans="1:15">
      <c r="A10" s="2">
        <v>9</v>
      </c>
      <c r="B10" s="2" t="s">
        <v>14</v>
      </c>
      <c r="C10" s="3">
        <v>82</v>
      </c>
      <c r="D10" s="4"/>
      <c r="E10" s="3">
        <v>73</v>
      </c>
      <c r="F10" s="4"/>
      <c r="G10" s="3">
        <v>47</v>
      </c>
      <c r="H10" s="4"/>
      <c r="I10" s="3">
        <v>12</v>
      </c>
      <c r="J10" s="4"/>
      <c r="K10" s="3">
        <v>32</v>
      </c>
      <c r="L10" s="4"/>
    </row>
    <row r="11" spans="1:15">
      <c r="A11" s="2">
        <v>10</v>
      </c>
      <c r="B11" s="2" t="s">
        <v>15</v>
      </c>
      <c r="C11" s="3">
        <v>12</v>
      </c>
      <c r="D11" s="4"/>
      <c r="E11" s="3">
        <v>23</v>
      </c>
      <c r="F11" s="4"/>
      <c r="G11" s="3">
        <v>63</v>
      </c>
      <c r="H11" s="4"/>
      <c r="I11" s="3">
        <v>13</v>
      </c>
      <c r="J11" s="4"/>
      <c r="K11" s="3">
        <v>34</v>
      </c>
      <c r="L11" s="4"/>
    </row>
    <row r="12" spans="1:15">
      <c r="A12" s="2">
        <v>11</v>
      </c>
      <c r="B12" s="2" t="s">
        <v>16</v>
      </c>
      <c r="C12" s="3">
        <v>44</v>
      </c>
      <c r="D12" s="4"/>
      <c r="E12" s="3">
        <v>50</v>
      </c>
      <c r="F12" s="4"/>
      <c r="G12" s="3">
        <v>77</v>
      </c>
      <c r="H12" s="4"/>
      <c r="I12" s="3">
        <v>65</v>
      </c>
      <c r="J12" s="4"/>
      <c r="K12" s="3">
        <v>77</v>
      </c>
      <c r="L12" s="4"/>
    </row>
    <row r="13" spans="1:15">
      <c r="A13" s="2">
        <v>12</v>
      </c>
      <c r="B13" s="2" t="s">
        <v>17</v>
      </c>
      <c r="C13" s="3">
        <v>34</v>
      </c>
      <c r="D13" s="4"/>
      <c r="E13" s="3">
        <v>42</v>
      </c>
      <c r="F13" s="4"/>
      <c r="G13" s="3">
        <v>31</v>
      </c>
      <c r="H13" s="4"/>
      <c r="I13" s="3">
        <v>62</v>
      </c>
      <c r="J13" s="4"/>
      <c r="K13" s="3">
        <v>36</v>
      </c>
      <c r="L13" s="4"/>
    </row>
    <row r="14" spans="1:15">
      <c r="A14" s="2">
        <v>13</v>
      </c>
      <c r="B14" s="2" t="s">
        <v>18</v>
      </c>
      <c r="C14" s="3">
        <v>23</v>
      </c>
      <c r="D14" s="4"/>
      <c r="E14" s="3">
        <v>28</v>
      </c>
      <c r="F14" s="4"/>
      <c r="G14" s="3">
        <v>90</v>
      </c>
      <c r="H14" s="4"/>
      <c r="I14" s="3">
        <v>65</v>
      </c>
      <c r="J14" s="4"/>
      <c r="K14" s="3">
        <v>25</v>
      </c>
      <c r="L14" s="4"/>
    </row>
    <row r="15" spans="1:15">
      <c r="A15" s="2">
        <v>14</v>
      </c>
      <c r="B15" s="2" t="s">
        <v>19</v>
      </c>
      <c r="C15" s="3">
        <v>34</v>
      </c>
      <c r="D15" s="4"/>
      <c r="E15" s="3">
        <v>18</v>
      </c>
      <c r="F15" s="4"/>
      <c r="G15" s="3">
        <v>13</v>
      </c>
      <c r="H15" s="4"/>
      <c r="I15" s="3">
        <v>46</v>
      </c>
      <c r="J15" s="4"/>
      <c r="K15" s="3">
        <v>19</v>
      </c>
      <c r="L15" s="4"/>
    </row>
    <row r="16" spans="1:15">
      <c r="A16" s="2">
        <v>15</v>
      </c>
      <c r="B16" s="2" t="s">
        <v>20</v>
      </c>
      <c r="C16" s="3">
        <v>68</v>
      </c>
      <c r="D16" s="4"/>
      <c r="E16" s="3">
        <v>75</v>
      </c>
      <c r="F16" s="4"/>
      <c r="G16" s="3">
        <v>87</v>
      </c>
      <c r="H16" s="4"/>
      <c r="I16" s="3">
        <v>52</v>
      </c>
      <c r="J16" s="4"/>
      <c r="K16" s="3">
        <v>74</v>
      </c>
      <c r="L16" s="4"/>
    </row>
    <row r="17" spans="1:13">
      <c r="A17" s="2">
        <v>16</v>
      </c>
      <c r="B17" s="2" t="s">
        <v>21</v>
      </c>
      <c r="C17" s="3">
        <v>18</v>
      </c>
      <c r="D17" s="4"/>
      <c r="E17" s="3">
        <v>28</v>
      </c>
      <c r="F17" s="4"/>
      <c r="G17" s="3">
        <v>47</v>
      </c>
      <c r="H17" s="4"/>
      <c r="I17" s="3">
        <v>82</v>
      </c>
      <c r="J17" s="4"/>
      <c r="K17" s="3">
        <v>57</v>
      </c>
      <c r="L17" s="4"/>
    </row>
    <row r="18" spans="1:13">
      <c r="A18" s="2">
        <v>17</v>
      </c>
      <c r="B18" s="2" t="s">
        <v>22</v>
      </c>
      <c r="C18" s="3">
        <v>35</v>
      </c>
      <c r="D18" s="4"/>
      <c r="E18" s="3">
        <v>10</v>
      </c>
      <c r="F18" s="4"/>
      <c r="G18" s="3">
        <v>32</v>
      </c>
      <c r="H18" s="4"/>
      <c r="I18" s="3">
        <v>61</v>
      </c>
      <c r="J18" s="4"/>
      <c r="K18" s="3">
        <v>26</v>
      </c>
      <c r="L18" s="4"/>
    </row>
    <row r="19" spans="1:13">
      <c r="A19" s="2">
        <v>18</v>
      </c>
      <c r="B19" s="2" t="s">
        <v>23</v>
      </c>
      <c r="C19" s="3">
        <v>30</v>
      </c>
      <c r="D19" s="4"/>
      <c r="E19" s="3">
        <v>43</v>
      </c>
      <c r="F19" s="4"/>
      <c r="G19" s="3">
        <v>18</v>
      </c>
      <c r="H19" s="4"/>
      <c r="I19" s="3">
        <v>85</v>
      </c>
      <c r="J19" s="4"/>
      <c r="K19" s="3">
        <v>82</v>
      </c>
      <c r="L19" s="4"/>
    </row>
    <row r="20" spans="1:13">
      <c r="A20" s="2">
        <v>19</v>
      </c>
      <c r="B20" s="2" t="s">
        <v>24</v>
      </c>
      <c r="C20" s="3">
        <v>98</v>
      </c>
      <c r="D20" s="4"/>
      <c r="E20" s="3">
        <v>27</v>
      </c>
      <c r="F20" s="4"/>
      <c r="G20" s="3">
        <v>86</v>
      </c>
      <c r="H20" s="4"/>
      <c r="I20" s="3">
        <v>46</v>
      </c>
      <c r="J20" s="4"/>
      <c r="K20" s="3">
        <v>62</v>
      </c>
      <c r="L20" s="4"/>
    </row>
    <row r="21" spans="1:13">
      <c r="A21" s="2">
        <v>20</v>
      </c>
      <c r="B21" s="2" t="s">
        <v>25</v>
      </c>
      <c r="C21" s="3">
        <v>73</v>
      </c>
      <c r="D21" s="4"/>
      <c r="E21" s="3">
        <v>80</v>
      </c>
      <c r="F21" s="4"/>
      <c r="G21" s="3">
        <v>35</v>
      </c>
      <c r="H21" s="4"/>
      <c r="I21" s="3">
        <v>65</v>
      </c>
      <c r="J21" s="4"/>
      <c r="K21" s="3">
        <v>21</v>
      </c>
      <c r="L21" s="4"/>
    </row>
    <row r="22" spans="1:13">
      <c r="A22" s="5"/>
      <c r="B22" s="5"/>
      <c r="C22" s="6"/>
      <c r="D22" s="6"/>
      <c r="E22" s="6"/>
      <c r="F22" s="6"/>
      <c r="G22" s="6"/>
      <c r="H22" s="6"/>
      <c r="I22" s="6"/>
      <c r="J22" s="6"/>
      <c r="K22" s="6"/>
      <c r="L22" s="6"/>
    </row>
    <row r="23" spans="1:13">
      <c r="A23" s="7"/>
      <c r="B23" s="8"/>
      <c r="C23" s="8"/>
      <c r="D23" s="8"/>
      <c r="E23" s="8"/>
      <c r="I23" s="7"/>
      <c r="J23" s="7"/>
      <c r="K23" s="7"/>
      <c r="L23" s="7"/>
      <c r="M23" s="7"/>
    </row>
    <row r="24" spans="1:13">
      <c r="J24" s="9"/>
    </row>
    <row r="25" spans="1:13">
      <c r="J25" s="9"/>
    </row>
  </sheetData>
  <phoneticPr fontId="3"/>
  <pageMargins left="0.78700000000000003" right="0.78700000000000003" top="0.98399999999999999" bottom="0.98399999999999999" header="0.51200000000000001" footer="0.51200000000000001"/>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9"/>
  <sheetViews>
    <sheetView workbookViewId="0"/>
  </sheetViews>
  <sheetFormatPr defaultRowHeight="18.75"/>
  <cols>
    <col min="1" max="1" width="9.75" style="31" customWidth="1"/>
    <col min="2" max="7" width="13.25" style="31" customWidth="1"/>
    <col min="8" max="8" width="10.25" style="31" bestFit="1" customWidth="1"/>
    <col min="9" max="9" width="9.75" style="31" customWidth="1"/>
    <col min="10" max="16384" width="9" style="31"/>
  </cols>
  <sheetData>
    <row r="1" spans="1:9">
      <c r="A1" s="29"/>
      <c r="B1" s="129" t="s">
        <v>52</v>
      </c>
      <c r="C1" s="129"/>
      <c r="D1" s="129"/>
      <c r="E1" s="129" t="s">
        <v>53</v>
      </c>
      <c r="F1" s="129"/>
      <c r="G1" s="129"/>
      <c r="H1" s="30"/>
      <c r="I1" s="30"/>
    </row>
    <row r="2" spans="1:9">
      <c r="A2" s="32" t="s">
        <v>54</v>
      </c>
      <c r="B2" s="33" t="s">
        <v>55</v>
      </c>
      <c r="C2" s="34" t="s">
        <v>61</v>
      </c>
      <c r="D2" s="33" t="s">
        <v>65</v>
      </c>
      <c r="E2" s="33" t="s">
        <v>66</v>
      </c>
      <c r="F2" s="33" t="s">
        <v>67</v>
      </c>
      <c r="G2" s="33" t="s">
        <v>68</v>
      </c>
    </row>
    <row r="3" spans="1:9">
      <c r="A3" s="35" t="s">
        <v>63</v>
      </c>
      <c r="B3" s="37">
        <f>800+5420</f>
        <v>6220</v>
      </c>
      <c r="C3" s="29">
        <v>4000</v>
      </c>
      <c r="D3" s="29">
        <v>3920</v>
      </c>
      <c r="E3" s="29">
        <f>2660+1000</f>
        <v>3660</v>
      </c>
      <c r="F3" s="29">
        <f>1860+800</f>
        <v>2660</v>
      </c>
      <c r="G3" s="29">
        <v>5420</v>
      </c>
    </row>
    <row r="4" spans="1:9">
      <c r="A4" s="35" t="s">
        <v>64</v>
      </c>
      <c r="B4" s="37">
        <v>2600</v>
      </c>
      <c r="C4" s="29">
        <v>4300</v>
      </c>
      <c r="D4" s="29">
        <f>3600+780</f>
        <v>4380</v>
      </c>
      <c r="E4" s="29">
        <v>4500</v>
      </c>
      <c r="F4" s="29">
        <v>4500</v>
      </c>
      <c r="G4" s="29">
        <v>2600</v>
      </c>
    </row>
    <row r="5" spans="1:9">
      <c r="A5" s="35" t="s">
        <v>62</v>
      </c>
      <c r="B5" s="38"/>
      <c r="C5" s="39"/>
      <c r="D5" s="39"/>
      <c r="E5" s="39"/>
      <c r="F5" s="39"/>
      <c r="G5" s="39"/>
    </row>
    <row r="6" spans="1:9">
      <c r="A6" s="35" t="s">
        <v>56</v>
      </c>
      <c r="B6" s="40"/>
      <c r="C6" s="41"/>
      <c r="D6" s="41"/>
      <c r="E6" s="41"/>
      <c r="F6" s="41"/>
      <c r="G6" s="41"/>
    </row>
    <row r="8" spans="1:9">
      <c r="A8" s="31" t="s">
        <v>72</v>
      </c>
    </row>
    <row r="9" spans="1:9">
      <c r="A9" s="32" t="s">
        <v>69</v>
      </c>
      <c r="B9" s="36" t="s">
        <v>58</v>
      </c>
    </row>
    <row r="10" spans="1:9">
      <c r="A10" s="35" t="s">
        <v>70</v>
      </c>
      <c r="B10" s="38"/>
    </row>
    <row r="11" spans="1:9">
      <c r="B11" s="42"/>
    </row>
    <row r="12" spans="1:9">
      <c r="B12" s="42"/>
    </row>
    <row r="13" spans="1:9">
      <c r="A13" s="31" t="s">
        <v>71</v>
      </c>
    </row>
    <row r="14" spans="1:9">
      <c r="A14" s="32" t="s">
        <v>58</v>
      </c>
      <c r="B14" s="32" t="s">
        <v>59</v>
      </c>
      <c r="C14" s="32" t="s">
        <v>57</v>
      </c>
      <c r="D14" s="32" t="s">
        <v>60</v>
      </c>
    </row>
    <row r="15" spans="1:9">
      <c r="A15" s="37">
        <f>1735*855</f>
        <v>1483425</v>
      </c>
      <c r="B15" s="37">
        <f>1757*879</f>
        <v>1544403</v>
      </c>
      <c r="C15" s="37">
        <f>1818*909</f>
        <v>1652562</v>
      </c>
      <c r="D15" s="37">
        <f>1909*959</f>
        <v>1830731</v>
      </c>
    </row>
    <row r="16" spans="1:9">
      <c r="C16" s="42"/>
    </row>
    <row r="17" spans="3:4">
      <c r="C17" s="42"/>
    </row>
    <row r="18" spans="3:4">
      <c r="C18" s="42"/>
      <c r="D18" s="42"/>
    </row>
    <row r="19" spans="3:4">
      <c r="C19" s="43"/>
      <c r="D19" s="43"/>
    </row>
  </sheetData>
  <mergeCells count="2">
    <mergeCell ref="B1:D1"/>
    <mergeCell ref="E1:G1"/>
  </mergeCells>
  <phoneticPr fontId="6"/>
  <dataValidations count="1">
    <dataValidation type="list" allowBlank="1" showInputMessage="1" showErrorMessage="1" sqref="B9">
      <formula1>$A$14:$D$14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1"/>
  <sheetViews>
    <sheetView zoomScaleNormal="100" workbookViewId="0"/>
  </sheetViews>
  <sheetFormatPr defaultRowHeight="18.75"/>
  <cols>
    <col min="1" max="1" width="9.375" style="12" customWidth="1"/>
    <col min="2" max="3" width="27.5" style="12" bestFit="1" customWidth="1"/>
    <col min="4" max="4" width="4.5" style="12" customWidth="1"/>
    <col min="5" max="5" width="9.625" style="12" customWidth="1"/>
    <col min="6" max="6" width="13" style="12" bestFit="1" customWidth="1"/>
    <col min="7" max="7" width="5.625" style="12" customWidth="1"/>
    <col min="8" max="8" width="9.375" style="12" customWidth="1"/>
    <col min="9" max="9" width="13" style="12" bestFit="1" customWidth="1"/>
    <col min="10" max="16384" width="9" style="12"/>
  </cols>
  <sheetData>
    <row r="1" spans="1:10" ht="19.5" thickBot="1">
      <c r="A1" s="10" t="s">
        <v>26</v>
      </c>
      <c r="B1" s="11" t="s">
        <v>30</v>
      </c>
      <c r="C1" s="106" t="s">
        <v>27</v>
      </c>
      <c r="D1" s="107"/>
      <c r="E1" s="13" t="s">
        <v>26</v>
      </c>
      <c r="F1" s="14" t="s">
        <v>30</v>
      </c>
      <c r="G1" s="15" t="s">
        <v>27</v>
      </c>
      <c r="H1" s="16" t="s">
        <v>26</v>
      </c>
      <c r="I1" s="14" t="s">
        <v>30</v>
      </c>
      <c r="J1" s="17" t="s">
        <v>27</v>
      </c>
    </row>
    <row r="2" spans="1:10" ht="20.25" thickTop="1" thickBot="1">
      <c r="A2" s="18">
        <v>13</v>
      </c>
      <c r="B2" s="19"/>
      <c r="C2" s="123"/>
      <c r="D2" s="107"/>
      <c r="E2" s="20">
        <v>1</v>
      </c>
      <c r="F2" s="21" t="s">
        <v>6</v>
      </c>
      <c r="G2" s="22" t="s">
        <v>28</v>
      </c>
      <c r="H2" s="23">
        <v>11</v>
      </c>
      <c r="I2" s="21" t="s">
        <v>16</v>
      </c>
      <c r="J2" s="24" t="s">
        <v>29</v>
      </c>
    </row>
    <row r="3" spans="1:10">
      <c r="E3" s="25">
        <v>2</v>
      </c>
      <c r="F3" s="2" t="s">
        <v>7</v>
      </c>
      <c r="G3" s="26" t="s">
        <v>29</v>
      </c>
      <c r="H3" s="27">
        <v>12</v>
      </c>
      <c r="I3" s="2" t="s">
        <v>17</v>
      </c>
      <c r="J3" s="28" t="s">
        <v>28</v>
      </c>
    </row>
    <row r="4" spans="1:10">
      <c r="E4" s="25">
        <v>3</v>
      </c>
      <c r="F4" s="2" t="s">
        <v>8</v>
      </c>
      <c r="G4" s="26" t="s">
        <v>28</v>
      </c>
      <c r="H4" s="27">
        <v>13</v>
      </c>
      <c r="I4" s="2" t="s">
        <v>18</v>
      </c>
      <c r="J4" s="28" t="s">
        <v>29</v>
      </c>
    </row>
    <row r="5" spans="1:10">
      <c r="E5" s="25">
        <v>4</v>
      </c>
      <c r="F5" s="2" t="s">
        <v>9</v>
      </c>
      <c r="G5" s="26" t="s">
        <v>29</v>
      </c>
      <c r="H5" s="27">
        <v>14</v>
      </c>
      <c r="I5" s="2" t="s">
        <v>19</v>
      </c>
      <c r="J5" s="28" t="s">
        <v>28</v>
      </c>
    </row>
    <row r="6" spans="1:10">
      <c r="E6" s="25">
        <v>5</v>
      </c>
      <c r="F6" s="2" t="s">
        <v>10</v>
      </c>
      <c r="G6" s="26" t="s">
        <v>28</v>
      </c>
      <c r="H6" s="27">
        <v>15</v>
      </c>
      <c r="I6" s="2" t="s">
        <v>20</v>
      </c>
      <c r="J6" s="28" t="s">
        <v>28</v>
      </c>
    </row>
    <row r="7" spans="1:10">
      <c r="E7" s="25">
        <v>6</v>
      </c>
      <c r="F7" s="2" t="s">
        <v>11</v>
      </c>
      <c r="G7" s="26" t="s">
        <v>29</v>
      </c>
      <c r="H7" s="27">
        <v>16</v>
      </c>
      <c r="I7" s="2" t="s">
        <v>21</v>
      </c>
      <c r="J7" s="28" t="s">
        <v>29</v>
      </c>
    </row>
    <row r="8" spans="1:10">
      <c r="E8" s="25">
        <v>7</v>
      </c>
      <c r="F8" s="2" t="s">
        <v>12</v>
      </c>
      <c r="G8" s="26" t="s">
        <v>28</v>
      </c>
      <c r="H8" s="27">
        <v>17</v>
      </c>
      <c r="I8" s="2" t="s">
        <v>22</v>
      </c>
      <c r="J8" s="28" t="s">
        <v>29</v>
      </c>
    </row>
    <row r="9" spans="1:10">
      <c r="E9" s="25">
        <v>8</v>
      </c>
      <c r="F9" s="2" t="s">
        <v>13</v>
      </c>
      <c r="G9" s="26" t="s">
        <v>28</v>
      </c>
      <c r="H9" s="27">
        <v>18</v>
      </c>
      <c r="I9" s="2" t="s">
        <v>23</v>
      </c>
      <c r="J9" s="28" t="s">
        <v>28</v>
      </c>
    </row>
    <row r="10" spans="1:10">
      <c r="E10" s="25">
        <v>9</v>
      </c>
      <c r="F10" s="2" t="s">
        <v>14</v>
      </c>
      <c r="G10" s="26" t="s">
        <v>29</v>
      </c>
      <c r="H10" s="27">
        <v>19</v>
      </c>
      <c r="I10" s="2" t="s">
        <v>24</v>
      </c>
      <c r="J10" s="28" t="s">
        <v>29</v>
      </c>
    </row>
    <row r="11" spans="1:10">
      <c r="E11" s="25">
        <v>10</v>
      </c>
      <c r="F11" s="2" t="s">
        <v>15</v>
      </c>
      <c r="G11" s="26" t="s">
        <v>28</v>
      </c>
      <c r="H11" s="27">
        <v>20</v>
      </c>
      <c r="I11" s="2" t="s">
        <v>25</v>
      </c>
      <c r="J11" s="28" t="s">
        <v>29</v>
      </c>
    </row>
  </sheetData>
  <phoneticPr fontId="5"/>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ColWidth="8.875" defaultRowHeight="18.75"/>
  <cols>
    <col min="1" max="1" width="8.875" style="46" customWidth="1"/>
    <col min="2" max="2" width="13" style="46" customWidth="1"/>
    <col min="3" max="3" width="8" style="46" customWidth="1"/>
    <col min="4" max="4" width="6.5" style="46" customWidth="1"/>
    <col min="5" max="16384" width="8.875" style="46"/>
  </cols>
  <sheetData>
    <row r="1" spans="1:6">
      <c r="A1" s="98" t="s">
        <v>36</v>
      </c>
      <c r="B1" s="98" t="s">
        <v>218</v>
      </c>
      <c r="C1" s="98" t="s">
        <v>217</v>
      </c>
      <c r="E1" s="98" t="s">
        <v>241</v>
      </c>
      <c r="F1" s="98" t="s">
        <v>240</v>
      </c>
    </row>
    <row r="2" spans="1:6">
      <c r="A2" s="95" t="s">
        <v>86</v>
      </c>
      <c r="B2" s="95">
        <v>26834</v>
      </c>
      <c r="C2" s="97"/>
      <c r="E2" s="67">
        <v>4</v>
      </c>
      <c r="F2" s="67" t="s">
        <v>228</v>
      </c>
    </row>
    <row r="3" spans="1:6">
      <c r="A3" s="95" t="s">
        <v>85</v>
      </c>
      <c r="B3" s="95">
        <v>28622</v>
      </c>
      <c r="C3" s="92"/>
      <c r="E3" s="67">
        <v>5</v>
      </c>
      <c r="F3" s="67" t="s">
        <v>229</v>
      </c>
    </row>
    <row r="4" spans="1:6">
      <c r="A4" s="67" t="s">
        <v>38</v>
      </c>
      <c r="B4" s="95">
        <v>29806</v>
      </c>
      <c r="C4" s="92"/>
      <c r="E4" s="67">
        <v>6</v>
      </c>
      <c r="F4" s="67" t="s">
        <v>230</v>
      </c>
    </row>
    <row r="5" spans="1:6">
      <c r="A5" s="67" t="s">
        <v>37</v>
      </c>
      <c r="B5" s="95">
        <v>29808</v>
      </c>
      <c r="C5" s="92"/>
      <c r="E5" s="67">
        <v>7</v>
      </c>
      <c r="F5" s="67" t="s">
        <v>231</v>
      </c>
    </row>
    <row r="6" spans="1:6">
      <c r="A6" s="67" t="s">
        <v>84</v>
      </c>
      <c r="B6" s="95">
        <v>31033</v>
      </c>
      <c r="C6" s="92"/>
      <c r="E6" s="67">
        <v>8</v>
      </c>
      <c r="F6" s="67" t="s">
        <v>232</v>
      </c>
    </row>
    <row r="7" spans="1:6">
      <c r="A7" s="67" t="s">
        <v>83</v>
      </c>
      <c r="B7" s="95">
        <v>29561</v>
      </c>
      <c r="C7" s="92"/>
      <c r="E7" s="67">
        <v>9</v>
      </c>
      <c r="F7" s="67" t="s">
        <v>233</v>
      </c>
    </row>
    <row r="8" spans="1:6">
      <c r="A8" s="67" t="s">
        <v>82</v>
      </c>
      <c r="B8" s="95">
        <v>30336</v>
      </c>
      <c r="C8" s="92"/>
      <c r="E8" s="67">
        <v>10</v>
      </c>
      <c r="F8" s="67" t="s">
        <v>234</v>
      </c>
    </row>
    <row r="9" spans="1:6">
      <c r="A9" s="67" t="s">
        <v>216</v>
      </c>
      <c r="B9" s="95">
        <v>30681</v>
      </c>
      <c r="C9" s="92"/>
      <c r="E9" s="67">
        <v>11</v>
      </c>
      <c r="F9" s="67" t="s">
        <v>235</v>
      </c>
    </row>
    <row r="10" spans="1:6">
      <c r="A10" s="67" t="s">
        <v>40</v>
      </c>
      <c r="B10" s="95">
        <v>31217</v>
      </c>
      <c r="C10" s="92"/>
      <c r="E10" s="67">
        <v>0</v>
      </c>
      <c r="F10" s="67" t="s">
        <v>236</v>
      </c>
    </row>
    <row r="11" spans="1:6">
      <c r="A11" s="67" t="s">
        <v>39</v>
      </c>
      <c r="B11" s="95">
        <v>31066</v>
      </c>
      <c r="C11" s="92"/>
      <c r="E11" s="67">
        <v>1</v>
      </c>
      <c r="F11" s="67" t="s">
        <v>237</v>
      </c>
    </row>
    <row r="12" spans="1:6">
      <c r="A12" s="67" t="s">
        <v>81</v>
      </c>
      <c r="B12" s="95">
        <v>31149</v>
      </c>
      <c r="C12" s="92"/>
      <c r="E12" s="67">
        <v>2</v>
      </c>
      <c r="F12" s="67" t="s">
        <v>238</v>
      </c>
    </row>
    <row r="13" spans="1:6">
      <c r="A13" s="67" t="s">
        <v>80</v>
      </c>
      <c r="B13" s="95">
        <v>31945</v>
      </c>
      <c r="C13" s="92"/>
      <c r="E13" s="67">
        <v>3</v>
      </c>
      <c r="F13" s="67" t="s">
        <v>239</v>
      </c>
    </row>
    <row r="14" spans="1:6">
      <c r="A14" s="67" t="s">
        <v>79</v>
      </c>
      <c r="B14" s="95">
        <v>32180</v>
      </c>
      <c r="C14" s="92"/>
    </row>
    <row r="15" spans="1:6">
      <c r="A15" s="67" t="s">
        <v>78</v>
      </c>
      <c r="B15" s="95">
        <v>31669</v>
      </c>
      <c r="C15" s="92"/>
    </row>
    <row r="16" spans="1:6">
      <c r="A16" s="67" t="s">
        <v>77</v>
      </c>
      <c r="B16" s="95">
        <v>31904</v>
      </c>
      <c r="C16" s="92"/>
    </row>
    <row r="17" spans="1:3">
      <c r="A17" s="67" t="s">
        <v>76</v>
      </c>
      <c r="B17" s="95">
        <v>32079</v>
      </c>
      <c r="C17" s="92"/>
    </row>
    <row r="18" spans="1:3">
      <c r="A18" s="67" t="s">
        <v>75</v>
      </c>
      <c r="B18" s="95">
        <v>32436</v>
      </c>
      <c r="C18" s="92"/>
    </row>
    <row r="19" spans="1:3">
      <c r="A19" s="67" t="s">
        <v>74</v>
      </c>
      <c r="B19" s="95">
        <v>31104</v>
      </c>
      <c r="C19" s="92"/>
    </row>
    <row r="20" spans="1:3">
      <c r="A20" s="67" t="s">
        <v>88</v>
      </c>
      <c r="B20" s="95">
        <v>32500</v>
      </c>
      <c r="C20" s="92"/>
    </row>
    <row r="21" spans="1:3">
      <c r="A21" s="67" t="s">
        <v>215</v>
      </c>
      <c r="B21" s="95">
        <v>32702</v>
      </c>
      <c r="C21" s="92"/>
    </row>
    <row r="22" spans="1:3">
      <c r="A22" s="67" t="s">
        <v>73</v>
      </c>
      <c r="B22" s="95">
        <v>32823</v>
      </c>
      <c r="C22" s="92"/>
    </row>
    <row r="23" spans="1:3">
      <c r="A23" s="67" t="s">
        <v>214</v>
      </c>
      <c r="B23" s="95">
        <v>33800</v>
      </c>
      <c r="C23" s="92"/>
    </row>
    <row r="24" spans="1:3">
      <c r="A24" s="96" t="s">
        <v>213</v>
      </c>
      <c r="B24" s="95">
        <v>33981</v>
      </c>
      <c r="C24" s="92"/>
    </row>
    <row r="25" spans="1:3">
      <c r="A25" s="67" t="s">
        <v>212</v>
      </c>
      <c r="B25" s="95">
        <v>32184</v>
      </c>
      <c r="C25" s="92"/>
    </row>
    <row r="26" spans="1:3">
      <c r="A26" s="67" t="s">
        <v>211</v>
      </c>
      <c r="B26" s="95">
        <v>33308</v>
      </c>
      <c r="C26" s="92"/>
    </row>
    <row r="27" spans="1:3">
      <c r="A27" s="67" t="s">
        <v>210</v>
      </c>
      <c r="B27" s="95">
        <v>35368</v>
      </c>
      <c r="C27" s="92"/>
    </row>
    <row r="28" spans="1:3">
      <c r="A28" s="67" t="s">
        <v>209</v>
      </c>
      <c r="B28" s="95">
        <v>35618</v>
      </c>
      <c r="C28" s="92"/>
    </row>
    <row r="29" spans="1:3">
      <c r="A29" s="67" t="s">
        <v>208</v>
      </c>
      <c r="B29" s="95">
        <v>35943</v>
      </c>
      <c r="C29" s="92"/>
    </row>
    <row r="30" spans="1:3">
      <c r="A30" s="67" t="s">
        <v>207</v>
      </c>
      <c r="B30" s="95">
        <v>36012</v>
      </c>
      <c r="C30" s="92"/>
    </row>
    <row r="31" spans="1:3">
      <c r="A31" s="94" t="s">
        <v>206</v>
      </c>
      <c r="B31" s="93">
        <v>33183</v>
      </c>
      <c r="C31" s="92"/>
    </row>
    <row r="32" spans="1:3">
      <c r="A32" s="94" t="s">
        <v>205</v>
      </c>
      <c r="B32" s="93">
        <v>33975</v>
      </c>
      <c r="C32" s="92"/>
    </row>
    <row r="33" spans="1:3">
      <c r="A33" s="94" t="s">
        <v>204</v>
      </c>
      <c r="B33" s="93">
        <v>34825</v>
      </c>
      <c r="C33" s="92"/>
    </row>
    <row r="34" spans="1:3">
      <c r="A34" s="94" t="s">
        <v>203</v>
      </c>
      <c r="B34" s="93">
        <v>34998</v>
      </c>
      <c r="C34" s="92"/>
    </row>
    <row r="38" spans="1:3">
      <c r="C38" s="91"/>
    </row>
  </sheetData>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zoomScaleNormal="100" workbookViewId="0">
      <pane ySplit="1" topLeftCell="A10" activePane="bottomLeft" state="frozen"/>
      <selection activeCell="E1" sqref="E1"/>
      <selection pane="bottomLeft"/>
    </sheetView>
  </sheetViews>
  <sheetFormatPr defaultRowHeight="18.75"/>
  <cols>
    <col min="1" max="1" width="11" style="46" bestFit="1" customWidth="1"/>
    <col min="2" max="2" width="10.25" style="46" customWidth="1"/>
    <col min="3" max="16384" width="9" style="46"/>
  </cols>
  <sheetData>
    <row r="1" spans="1:29">
      <c r="A1" s="76" t="s">
        <v>242</v>
      </c>
      <c r="B1" s="77" t="s">
        <v>169</v>
      </c>
      <c r="C1" s="77" t="s">
        <v>170</v>
      </c>
      <c r="D1" s="77" t="s">
        <v>171</v>
      </c>
      <c r="E1" s="77" t="s">
        <v>172</v>
      </c>
      <c r="F1" s="77" t="s">
        <v>173</v>
      </c>
      <c r="G1" s="77" t="s">
        <v>174</v>
      </c>
      <c r="H1" s="77" t="s">
        <v>175</v>
      </c>
      <c r="I1" s="77" t="s">
        <v>176</v>
      </c>
      <c r="J1" s="77" t="s">
        <v>177</v>
      </c>
      <c r="K1" s="77" t="s">
        <v>178</v>
      </c>
      <c r="L1" s="77" t="s">
        <v>179</v>
      </c>
      <c r="M1" s="77" t="s">
        <v>180</v>
      </c>
      <c r="N1" s="77" t="s">
        <v>181</v>
      </c>
      <c r="O1" s="77" t="s">
        <v>182</v>
      </c>
      <c r="P1" s="77" t="s">
        <v>183</v>
      </c>
      <c r="Q1" s="77" t="s">
        <v>184</v>
      </c>
      <c r="R1" s="77" t="s">
        <v>185</v>
      </c>
      <c r="S1" s="77" t="s">
        <v>186</v>
      </c>
      <c r="T1" s="77" t="s">
        <v>187</v>
      </c>
      <c r="U1" s="77" t="s">
        <v>188</v>
      </c>
      <c r="V1" s="77" t="s">
        <v>189</v>
      </c>
      <c r="W1" s="77" t="s">
        <v>190</v>
      </c>
      <c r="X1" s="77" t="s">
        <v>191</v>
      </c>
      <c r="Y1" s="77" t="s">
        <v>192</v>
      </c>
      <c r="Z1" s="77" t="s">
        <v>193</v>
      </c>
      <c r="AA1" s="77" t="s">
        <v>194</v>
      </c>
      <c r="AB1" s="77" t="s">
        <v>195</v>
      </c>
      <c r="AC1" s="78" t="s">
        <v>196</v>
      </c>
    </row>
    <row r="2" spans="1:29">
      <c r="A2" s="79" t="s">
        <v>169</v>
      </c>
      <c r="B2" s="80"/>
      <c r="C2" s="80">
        <v>150</v>
      </c>
      <c r="D2" s="80">
        <v>190</v>
      </c>
      <c r="E2" s="80">
        <v>190</v>
      </c>
      <c r="F2" s="80">
        <v>190</v>
      </c>
      <c r="G2" s="80">
        <v>190</v>
      </c>
      <c r="H2" s="80">
        <v>220</v>
      </c>
      <c r="I2" s="80">
        <v>220</v>
      </c>
      <c r="J2" s="80">
        <v>220</v>
      </c>
      <c r="K2" s="80">
        <v>270</v>
      </c>
      <c r="L2" s="80">
        <v>270</v>
      </c>
      <c r="M2" s="80">
        <v>270</v>
      </c>
      <c r="N2" s="80">
        <v>280</v>
      </c>
      <c r="O2" s="80">
        <v>280</v>
      </c>
      <c r="P2" s="80">
        <v>320</v>
      </c>
      <c r="Q2" s="80">
        <v>320</v>
      </c>
      <c r="R2" s="80">
        <v>320</v>
      </c>
      <c r="S2" s="80">
        <v>320</v>
      </c>
      <c r="T2" s="80">
        <v>370</v>
      </c>
      <c r="U2" s="80">
        <v>370</v>
      </c>
      <c r="V2" s="80">
        <v>370</v>
      </c>
      <c r="W2" s="80">
        <v>370</v>
      </c>
      <c r="X2" s="80">
        <v>370</v>
      </c>
      <c r="Y2" s="80">
        <v>400</v>
      </c>
      <c r="Z2" s="80">
        <v>400</v>
      </c>
      <c r="AA2" s="80">
        <v>400</v>
      </c>
      <c r="AB2" s="80">
        <v>400</v>
      </c>
      <c r="AC2" s="81">
        <v>400</v>
      </c>
    </row>
    <row r="3" spans="1:29">
      <c r="A3" s="79" t="s">
        <v>170</v>
      </c>
      <c r="B3" s="80">
        <v>150</v>
      </c>
      <c r="C3" s="80"/>
      <c r="D3" s="80">
        <v>190</v>
      </c>
      <c r="E3" s="80">
        <v>190</v>
      </c>
      <c r="F3" s="80">
        <v>190</v>
      </c>
      <c r="G3" s="80">
        <v>190</v>
      </c>
      <c r="H3" s="80">
        <v>190</v>
      </c>
      <c r="I3" s="80">
        <v>220</v>
      </c>
      <c r="J3" s="80">
        <v>220</v>
      </c>
      <c r="K3" s="80">
        <v>220</v>
      </c>
      <c r="L3" s="80">
        <v>270</v>
      </c>
      <c r="M3" s="80">
        <v>270</v>
      </c>
      <c r="N3" s="80">
        <v>270</v>
      </c>
      <c r="O3" s="80">
        <v>280</v>
      </c>
      <c r="P3" s="80">
        <v>280</v>
      </c>
      <c r="Q3" s="80">
        <v>280</v>
      </c>
      <c r="R3" s="80">
        <v>320</v>
      </c>
      <c r="S3" s="80">
        <v>320</v>
      </c>
      <c r="T3" s="80">
        <v>320</v>
      </c>
      <c r="U3" s="80">
        <v>370</v>
      </c>
      <c r="V3" s="80">
        <v>370</v>
      </c>
      <c r="W3" s="80">
        <v>370</v>
      </c>
      <c r="X3" s="80">
        <v>370</v>
      </c>
      <c r="Y3" s="80">
        <v>370</v>
      </c>
      <c r="Z3" s="80">
        <v>370</v>
      </c>
      <c r="AA3" s="80">
        <v>400</v>
      </c>
      <c r="AB3" s="80">
        <v>400</v>
      </c>
      <c r="AC3" s="81">
        <v>400</v>
      </c>
    </row>
    <row r="4" spans="1:29">
      <c r="A4" s="79" t="s">
        <v>171</v>
      </c>
      <c r="B4" s="80">
        <v>190</v>
      </c>
      <c r="C4" s="80">
        <v>190</v>
      </c>
      <c r="D4" s="80"/>
      <c r="E4" s="80">
        <v>150</v>
      </c>
      <c r="F4" s="80">
        <v>150</v>
      </c>
      <c r="G4" s="80">
        <v>190</v>
      </c>
      <c r="H4" s="80">
        <v>190</v>
      </c>
      <c r="I4" s="80">
        <v>190</v>
      </c>
      <c r="J4" s="80">
        <v>190</v>
      </c>
      <c r="K4" s="80">
        <v>220</v>
      </c>
      <c r="L4" s="80">
        <v>220</v>
      </c>
      <c r="M4" s="80">
        <v>270</v>
      </c>
      <c r="N4" s="80">
        <v>270</v>
      </c>
      <c r="O4" s="80">
        <v>270</v>
      </c>
      <c r="P4" s="80">
        <v>280</v>
      </c>
      <c r="Q4" s="80">
        <v>280</v>
      </c>
      <c r="R4" s="80">
        <v>280</v>
      </c>
      <c r="S4" s="80">
        <v>320</v>
      </c>
      <c r="T4" s="80">
        <v>320</v>
      </c>
      <c r="U4" s="80">
        <v>320</v>
      </c>
      <c r="V4" s="80">
        <v>370</v>
      </c>
      <c r="W4" s="80">
        <v>370</v>
      </c>
      <c r="X4" s="80">
        <v>370</v>
      </c>
      <c r="Y4" s="80">
        <v>370</v>
      </c>
      <c r="Z4" s="80">
        <v>370</v>
      </c>
      <c r="AA4" s="80">
        <v>370</v>
      </c>
      <c r="AB4" s="80">
        <v>400</v>
      </c>
      <c r="AC4" s="81">
        <v>400</v>
      </c>
    </row>
    <row r="5" spans="1:29">
      <c r="A5" s="79" t="s">
        <v>172</v>
      </c>
      <c r="B5" s="80">
        <v>190</v>
      </c>
      <c r="C5" s="80">
        <v>190</v>
      </c>
      <c r="D5" s="80">
        <v>150</v>
      </c>
      <c r="E5" s="80"/>
      <c r="F5" s="80">
        <v>150</v>
      </c>
      <c r="G5" s="80">
        <v>150</v>
      </c>
      <c r="H5" s="80">
        <v>150</v>
      </c>
      <c r="I5" s="80">
        <v>190</v>
      </c>
      <c r="J5" s="80">
        <v>190</v>
      </c>
      <c r="K5" s="80">
        <v>220</v>
      </c>
      <c r="L5" s="80">
        <v>220</v>
      </c>
      <c r="M5" s="80">
        <v>220</v>
      </c>
      <c r="N5" s="80">
        <v>270</v>
      </c>
      <c r="O5" s="80">
        <v>270</v>
      </c>
      <c r="P5" s="80">
        <v>280</v>
      </c>
      <c r="Q5" s="80">
        <v>280</v>
      </c>
      <c r="R5" s="80">
        <v>280</v>
      </c>
      <c r="S5" s="80">
        <v>320</v>
      </c>
      <c r="T5" s="80">
        <v>320</v>
      </c>
      <c r="U5" s="80">
        <v>320</v>
      </c>
      <c r="V5" s="80">
        <v>320</v>
      </c>
      <c r="W5" s="80">
        <v>370</v>
      </c>
      <c r="X5" s="80">
        <v>370</v>
      </c>
      <c r="Y5" s="80">
        <v>370</v>
      </c>
      <c r="Z5" s="80">
        <v>370</v>
      </c>
      <c r="AA5" s="80">
        <v>370</v>
      </c>
      <c r="AB5" s="80">
        <v>370</v>
      </c>
      <c r="AC5" s="81">
        <v>400</v>
      </c>
    </row>
    <row r="6" spans="1:29">
      <c r="A6" s="79" t="s">
        <v>173</v>
      </c>
      <c r="B6" s="80">
        <v>190</v>
      </c>
      <c r="C6" s="80">
        <v>190</v>
      </c>
      <c r="D6" s="80">
        <v>150</v>
      </c>
      <c r="E6" s="80">
        <v>150</v>
      </c>
      <c r="F6" s="80"/>
      <c r="G6" s="80">
        <v>150</v>
      </c>
      <c r="H6" s="80">
        <v>150</v>
      </c>
      <c r="I6" s="80">
        <v>190</v>
      </c>
      <c r="J6" s="80">
        <v>190</v>
      </c>
      <c r="K6" s="80">
        <v>190</v>
      </c>
      <c r="L6" s="80">
        <v>220</v>
      </c>
      <c r="M6" s="80">
        <v>220</v>
      </c>
      <c r="N6" s="80">
        <v>220</v>
      </c>
      <c r="O6" s="80">
        <v>270</v>
      </c>
      <c r="P6" s="80">
        <v>280</v>
      </c>
      <c r="Q6" s="80">
        <v>280</v>
      </c>
      <c r="R6" s="80">
        <v>280</v>
      </c>
      <c r="S6" s="80">
        <v>280</v>
      </c>
      <c r="T6" s="80">
        <v>320</v>
      </c>
      <c r="U6" s="80">
        <v>320</v>
      </c>
      <c r="V6" s="80">
        <v>320</v>
      </c>
      <c r="W6" s="80">
        <v>320</v>
      </c>
      <c r="X6" s="80">
        <v>370</v>
      </c>
      <c r="Y6" s="80">
        <v>370</v>
      </c>
      <c r="Z6" s="80">
        <v>370</v>
      </c>
      <c r="AA6" s="80">
        <v>370</v>
      </c>
      <c r="AB6" s="80">
        <v>370</v>
      </c>
      <c r="AC6" s="81">
        <v>370</v>
      </c>
    </row>
    <row r="7" spans="1:29">
      <c r="A7" s="79" t="s">
        <v>174</v>
      </c>
      <c r="B7" s="80">
        <v>190</v>
      </c>
      <c r="C7" s="80">
        <v>190</v>
      </c>
      <c r="D7" s="80">
        <v>190</v>
      </c>
      <c r="E7" s="80">
        <v>150</v>
      </c>
      <c r="F7" s="80">
        <v>150</v>
      </c>
      <c r="G7" s="80"/>
      <c r="H7" s="80">
        <v>150</v>
      </c>
      <c r="I7" s="80">
        <v>150</v>
      </c>
      <c r="J7" s="80">
        <v>190</v>
      </c>
      <c r="K7" s="80">
        <v>190</v>
      </c>
      <c r="L7" s="80">
        <v>190</v>
      </c>
      <c r="M7" s="80">
        <v>220</v>
      </c>
      <c r="N7" s="80">
        <v>220</v>
      </c>
      <c r="O7" s="80">
        <v>270</v>
      </c>
      <c r="P7" s="80">
        <v>270</v>
      </c>
      <c r="Q7" s="80">
        <v>280</v>
      </c>
      <c r="R7" s="80">
        <v>280</v>
      </c>
      <c r="S7" s="80">
        <v>280</v>
      </c>
      <c r="T7" s="80">
        <v>280</v>
      </c>
      <c r="U7" s="80">
        <v>320</v>
      </c>
      <c r="V7" s="80">
        <v>320</v>
      </c>
      <c r="W7" s="80">
        <v>320</v>
      </c>
      <c r="X7" s="80">
        <v>320</v>
      </c>
      <c r="Y7" s="80">
        <v>370</v>
      </c>
      <c r="Z7" s="80">
        <v>370</v>
      </c>
      <c r="AA7" s="80">
        <v>370</v>
      </c>
      <c r="AB7" s="80">
        <v>370</v>
      </c>
      <c r="AC7" s="81">
        <v>370</v>
      </c>
    </row>
    <row r="8" spans="1:29">
      <c r="A8" s="79" t="s">
        <v>175</v>
      </c>
      <c r="B8" s="80">
        <v>220</v>
      </c>
      <c r="C8" s="80">
        <v>190</v>
      </c>
      <c r="D8" s="80">
        <v>190</v>
      </c>
      <c r="E8" s="80">
        <v>150</v>
      </c>
      <c r="F8" s="80">
        <v>150</v>
      </c>
      <c r="G8" s="80">
        <v>150</v>
      </c>
      <c r="H8" s="80"/>
      <c r="I8" s="80">
        <v>150</v>
      </c>
      <c r="J8" s="80">
        <v>150</v>
      </c>
      <c r="K8" s="80">
        <v>190</v>
      </c>
      <c r="L8" s="80">
        <v>190</v>
      </c>
      <c r="M8" s="80">
        <v>190</v>
      </c>
      <c r="N8" s="80">
        <v>220</v>
      </c>
      <c r="O8" s="80">
        <v>220</v>
      </c>
      <c r="P8" s="80">
        <v>270</v>
      </c>
      <c r="Q8" s="80">
        <v>270</v>
      </c>
      <c r="R8" s="80">
        <v>280</v>
      </c>
      <c r="S8" s="80">
        <v>280</v>
      </c>
      <c r="T8" s="80">
        <v>280</v>
      </c>
      <c r="U8" s="80">
        <v>320</v>
      </c>
      <c r="V8" s="80">
        <v>320</v>
      </c>
      <c r="W8" s="80">
        <v>320</v>
      </c>
      <c r="X8" s="80">
        <v>320</v>
      </c>
      <c r="Y8" s="80">
        <v>320</v>
      </c>
      <c r="Z8" s="80">
        <v>370</v>
      </c>
      <c r="AA8" s="80">
        <v>370</v>
      </c>
      <c r="AB8" s="80">
        <v>370</v>
      </c>
      <c r="AC8" s="81">
        <v>370</v>
      </c>
    </row>
    <row r="9" spans="1:29">
      <c r="A9" s="79" t="s">
        <v>176</v>
      </c>
      <c r="B9" s="80">
        <v>220</v>
      </c>
      <c r="C9" s="80">
        <v>220</v>
      </c>
      <c r="D9" s="80">
        <v>190</v>
      </c>
      <c r="E9" s="80">
        <v>190</v>
      </c>
      <c r="F9" s="80">
        <v>190</v>
      </c>
      <c r="G9" s="80">
        <v>150</v>
      </c>
      <c r="H9" s="80">
        <v>150</v>
      </c>
      <c r="I9" s="80"/>
      <c r="J9" s="80">
        <v>150</v>
      </c>
      <c r="K9" s="80">
        <v>150</v>
      </c>
      <c r="L9" s="80">
        <v>190</v>
      </c>
      <c r="M9" s="80">
        <v>190</v>
      </c>
      <c r="N9" s="80">
        <v>190</v>
      </c>
      <c r="O9" s="80">
        <v>220</v>
      </c>
      <c r="P9" s="80">
        <v>270</v>
      </c>
      <c r="Q9" s="80">
        <v>270</v>
      </c>
      <c r="R9" s="80">
        <v>270</v>
      </c>
      <c r="S9" s="80">
        <v>280</v>
      </c>
      <c r="T9" s="80">
        <v>280</v>
      </c>
      <c r="U9" s="80">
        <v>280</v>
      </c>
      <c r="V9" s="80">
        <v>280</v>
      </c>
      <c r="W9" s="80">
        <v>320</v>
      </c>
      <c r="X9" s="80">
        <v>320</v>
      </c>
      <c r="Y9" s="80">
        <v>320</v>
      </c>
      <c r="Z9" s="80">
        <v>320</v>
      </c>
      <c r="AA9" s="80">
        <v>370</v>
      </c>
      <c r="AB9" s="80">
        <v>370</v>
      </c>
      <c r="AC9" s="81">
        <v>370</v>
      </c>
    </row>
    <row r="10" spans="1:29">
      <c r="A10" s="79" t="s">
        <v>177</v>
      </c>
      <c r="B10" s="80">
        <v>220</v>
      </c>
      <c r="C10" s="80">
        <v>220</v>
      </c>
      <c r="D10" s="80">
        <v>190</v>
      </c>
      <c r="E10" s="80">
        <v>190</v>
      </c>
      <c r="F10" s="80">
        <v>190</v>
      </c>
      <c r="G10" s="80">
        <v>190</v>
      </c>
      <c r="H10" s="80">
        <v>150</v>
      </c>
      <c r="I10" s="80">
        <v>150</v>
      </c>
      <c r="J10" s="80"/>
      <c r="K10" s="80">
        <v>150</v>
      </c>
      <c r="L10" s="80">
        <v>150</v>
      </c>
      <c r="M10" s="80">
        <v>190</v>
      </c>
      <c r="N10" s="80">
        <v>190</v>
      </c>
      <c r="O10" s="80">
        <v>220</v>
      </c>
      <c r="P10" s="80">
        <v>220</v>
      </c>
      <c r="Q10" s="80">
        <v>270</v>
      </c>
      <c r="R10" s="80">
        <v>270</v>
      </c>
      <c r="S10" s="80">
        <v>280</v>
      </c>
      <c r="T10" s="80">
        <v>280</v>
      </c>
      <c r="U10" s="80">
        <v>280</v>
      </c>
      <c r="V10" s="80">
        <v>280</v>
      </c>
      <c r="W10" s="80">
        <v>280</v>
      </c>
      <c r="X10" s="80">
        <v>320</v>
      </c>
      <c r="Y10" s="80">
        <v>320</v>
      </c>
      <c r="Z10" s="80">
        <v>320</v>
      </c>
      <c r="AA10" s="80">
        <v>320</v>
      </c>
      <c r="AB10" s="80">
        <v>370</v>
      </c>
      <c r="AC10" s="81">
        <v>370</v>
      </c>
    </row>
    <row r="11" spans="1:29">
      <c r="A11" s="79" t="s">
        <v>178</v>
      </c>
      <c r="B11" s="80">
        <v>270</v>
      </c>
      <c r="C11" s="80">
        <v>220</v>
      </c>
      <c r="D11" s="80">
        <v>220</v>
      </c>
      <c r="E11" s="80">
        <v>220</v>
      </c>
      <c r="F11" s="80">
        <v>190</v>
      </c>
      <c r="G11" s="80">
        <v>190</v>
      </c>
      <c r="H11" s="80">
        <v>190</v>
      </c>
      <c r="I11" s="80">
        <v>150</v>
      </c>
      <c r="J11" s="80">
        <v>150</v>
      </c>
      <c r="K11" s="80"/>
      <c r="L11" s="80">
        <v>150</v>
      </c>
      <c r="M11" s="80">
        <v>150</v>
      </c>
      <c r="N11" s="80">
        <v>190</v>
      </c>
      <c r="O11" s="80">
        <v>190</v>
      </c>
      <c r="P11" s="80">
        <v>220</v>
      </c>
      <c r="Q11" s="80">
        <v>220</v>
      </c>
      <c r="R11" s="80">
        <v>270</v>
      </c>
      <c r="S11" s="80">
        <v>270</v>
      </c>
      <c r="T11" s="80">
        <v>270</v>
      </c>
      <c r="U11" s="80">
        <v>280</v>
      </c>
      <c r="V11" s="80">
        <v>280</v>
      </c>
      <c r="W11" s="80">
        <v>280</v>
      </c>
      <c r="X11" s="80">
        <v>280</v>
      </c>
      <c r="Y11" s="80">
        <v>320</v>
      </c>
      <c r="Z11" s="80">
        <v>320</v>
      </c>
      <c r="AA11" s="80">
        <v>320</v>
      </c>
      <c r="AB11" s="80">
        <v>320</v>
      </c>
      <c r="AC11" s="81">
        <v>320</v>
      </c>
    </row>
    <row r="12" spans="1:29">
      <c r="A12" s="79" t="s">
        <v>179</v>
      </c>
      <c r="B12" s="80">
        <v>270</v>
      </c>
      <c r="C12" s="80">
        <v>270</v>
      </c>
      <c r="D12" s="80">
        <v>220</v>
      </c>
      <c r="E12" s="80">
        <v>220</v>
      </c>
      <c r="F12" s="80">
        <v>220</v>
      </c>
      <c r="G12" s="80">
        <v>190</v>
      </c>
      <c r="H12" s="80">
        <v>190</v>
      </c>
      <c r="I12" s="80">
        <v>190</v>
      </c>
      <c r="J12" s="80">
        <v>150</v>
      </c>
      <c r="K12" s="80">
        <v>150</v>
      </c>
      <c r="L12" s="80"/>
      <c r="M12" s="80">
        <v>150</v>
      </c>
      <c r="N12" s="80">
        <v>190</v>
      </c>
      <c r="O12" s="80">
        <v>220</v>
      </c>
      <c r="P12" s="80">
        <v>220</v>
      </c>
      <c r="Q12" s="80">
        <v>220</v>
      </c>
      <c r="R12" s="80">
        <v>220</v>
      </c>
      <c r="S12" s="80">
        <v>220</v>
      </c>
      <c r="T12" s="80">
        <v>270</v>
      </c>
      <c r="U12" s="80">
        <v>270</v>
      </c>
      <c r="V12" s="80">
        <v>280</v>
      </c>
      <c r="W12" s="80">
        <v>280</v>
      </c>
      <c r="X12" s="80">
        <v>280</v>
      </c>
      <c r="Y12" s="80">
        <v>280</v>
      </c>
      <c r="Z12" s="80">
        <v>320</v>
      </c>
      <c r="AA12" s="80">
        <v>320</v>
      </c>
      <c r="AB12" s="80">
        <v>320</v>
      </c>
      <c r="AC12" s="81">
        <v>320</v>
      </c>
    </row>
    <row r="13" spans="1:29">
      <c r="A13" s="79" t="s">
        <v>180</v>
      </c>
      <c r="B13" s="80">
        <v>270</v>
      </c>
      <c r="C13" s="80">
        <v>270</v>
      </c>
      <c r="D13" s="80">
        <v>270</v>
      </c>
      <c r="E13" s="80">
        <v>220</v>
      </c>
      <c r="F13" s="80">
        <v>220</v>
      </c>
      <c r="G13" s="80">
        <v>220</v>
      </c>
      <c r="H13" s="80">
        <v>190</v>
      </c>
      <c r="I13" s="80">
        <v>190</v>
      </c>
      <c r="J13" s="80">
        <v>190</v>
      </c>
      <c r="K13" s="80">
        <v>150</v>
      </c>
      <c r="L13" s="80">
        <v>150</v>
      </c>
      <c r="M13" s="80"/>
      <c r="N13" s="80">
        <v>150</v>
      </c>
      <c r="O13" s="80">
        <v>190</v>
      </c>
      <c r="P13" s="80">
        <v>190</v>
      </c>
      <c r="Q13" s="80">
        <v>220</v>
      </c>
      <c r="R13" s="80">
        <v>220</v>
      </c>
      <c r="S13" s="80">
        <v>220</v>
      </c>
      <c r="T13" s="80">
        <v>270</v>
      </c>
      <c r="U13" s="80">
        <v>270</v>
      </c>
      <c r="V13" s="80">
        <v>270</v>
      </c>
      <c r="W13" s="80">
        <v>280</v>
      </c>
      <c r="X13" s="80">
        <v>280</v>
      </c>
      <c r="Y13" s="80">
        <v>280</v>
      </c>
      <c r="Z13" s="80">
        <v>280</v>
      </c>
      <c r="AA13" s="80">
        <v>320</v>
      </c>
      <c r="AB13" s="80">
        <v>320</v>
      </c>
      <c r="AC13" s="81">
        <v>320</v>
      </c>
    </row>
    <row r="14" spans="1:29">
      <c r="A14" s="79" t="s">
        <v>181</v>
      </c>
      <c r="B14" s="80">
        <v>280</v>
      </c>
      <c r="C14" s="80">
        <v>270</v>
      </c>
      <c r="D14" s="80">
        <v>270</v>
      </c>
      <c r="E14" s="80">
        <v>270</v>
      </c>
      <c r="F14" s="80">
        <v>220</v>
      </c>
      <c r="G14" s="80">
        <v>220</v>
      </c>
      <c r="H14" s="80">
        <v>220</v>
      </c>
      <c r="I14" s="80">
        <v>190</v>
      </c>
      <c r="J14" s="80">
        <v>190</v>
      </c>
      <c r="K14" s="80">
        <v>190</v>
      </c>
      <c r="L14" s="80">
        <v>190</v>
      </c>
      <c r="M14" s="80">
        <v>150</v>
      </c>
      <c r="N14" s="80"/>
      <c r="O14" s="80">
        <v>150</v>
      </c>
      <c r="P14" s="80">
        <v>190</v>
      </c>
      <c r="Q14" s="80">
        <v>190</v>
      </c>
      <c r="R14" s="80">
        <v>220</v>
      </c>
      <c r="S14" s="80">
        <v>220</v>
      </c>
      <c r="T14" s="80">
        <v>270</v>
      </c>
      <c r="U14" s="80">
        <v>270</v>
      </c>
      <c r="V14" s="80">
        <v>270</v>
      </c>
      <c r="W14" s="80">
        <v>270</v>
      </c>
      <c r="X14" s="80">
        <v>280</v>
      </c>
      <c r="Y14" s="80">
        <v>280</v>
      </c>
      <c r="Z14" s="80">
        <v>280</v>
      </c>
      <c r="AA14" s="80">
        <v>280</v>
      </c>
      <c r="AB14" s="80">
        <v>320</v>
      </c>
      <c r="AC14" s="81">
        <v>320</v>
      </c>
    </row>
    <row r="15" spans="1:29">
      <c r="A15" s="79" t="s">
        <v>182</v>
      </c>
      <c r="B15" s="80">
        <v>280</v>
      </c>
      <c r="C15" s="80">
        <v>280</v>
      </c>
      <c r="D15" s="80">
        <v>270</v>
      </c>
      <c r="E15" s="80">
        <v>270</v>
      </c>
      <c r="F15" s="80">
        <v>270</v>
      </c>
      <c r="G15" s="80">
        <v>270</v>
      </c>
      <c r="H15" s="80">
        <v>220</v>
      </c>
      <c r="I15" s="80">
        <v>220</v>
      </c>
      <c r="J15" s="80">
        <v>220</v>
      </c>
      <c r="K15" s="80">
        <v>190</v>
      </c>
      <c r="L15" s="80">
        <v>220</v>
      </c>
      <c r="M15" s="80">
        <v>190</v>
      </c>
      <c r="N15" s="80">
        <v>150</v>
      </c>
      <c r="O15" s="80"/>
      <c r="P15" s="80">
        <v>190</v>
      </c>
      <c r="Q15" s="80">
        <v>190</v>
      </c>
      <c r="R15" s="80">
        <v>190</v>
      </c>
      <c r="S15" s="80">
        <v>220</v>
      </c>
      <c r="T15" s="80">
        <v>220</v>
      </c>
      <c r="U15" s="80">
        <v>220</v>
      </c>
      <c r="V15" s="80">
        <v>270</v>
      </c>
      <c r="W15" s="80">
        <v>270</v>
      </c>
      <c r="X15" s="80">
        <v>270</v>
      </c>
      <c r="Y15" s="80">
        <v>280</v>
      </c>
      <c r="Z15" s="80">
        <v>280</v>
      </c>
      <c r="AA15" s="80">
        <v>280</v>
      </c>
      <c r="AB15" s="80">
        <v>280</v>
      </c>
      <c r="AC15" s="81">
        <v>280</v>
      </c>
    </row>
    <row r="16" spans="1:29">
      <c r="A16" s="79" t="s">
        <v>183</v>
      </c>
      <c r="B16" s="80">
        <v>320</v>
      </c>
      <c r="C16" s="80">
        <v>280</v>
      </c>
      <c r="D16" s="80">
        <v>280</v>
      </c>
      <c r="E16" s="80">
        <v>280</v>
      </c>
      <c r="F16" s="80">
        <v>280</v>
      </c>
      <c r="G16" s="80">
        <v>270</v>
      </c>
      <c r="H16" s="80">
        <v>270</v>
      </c>
      <c r="I16" s="80">
        <v>270</v>
      </c>
      <c r="J16" s="80">
        <v>220</v>
      </c>
      <c r="K16" s="80">
        <v>220</v>
      </c>
      <c r="L16" s="80">
        <v>220</v>
      </c>
      <c r="M16" s="80">
        <v>190</v>
      </c>
      <c r="N16" s="80">
        <v>190</v>
      </c>
      <c r="O16" s="80">
        <v>190</v>
      </c>
      <c r="P16" s="80"/>
      <c r="Q16" s="80">
        <v>150</v>
      </c>
      <c r="R16" s="80">
        <v>150</v>
      </c>
      <c r="S16" s="80">
        <v>190</v>
      </c>
      <c r="T16" s="80">
        <v>190</v>
      </c>
      <c r="U16" s="80">
        <v>190</v>
      </c>
      <c r="V16" s="80">
        <v>220</v>
      </c>
      <c r="W16" s="80">
        <v>220</v>
      </c>
      <c r="X16" s="80">
        <v>220</v>
      </c>
      <c r="Y16" s="80">
        <v>270</v>
      </c>
      <c r="Z16" s="80">
        <v>270</v>
      </c>
      <c r="AA16" s="80">
        <v>270</v>
      </c>
      <c r="AB16" s="80">
        <v>280</v>
      </c>
      <c r="AC16" s="81">
        <v>280</v>
      </c>
    </row>
    <row r="17" spans="1:29">
      <c r="A17" s="79" t="s">
        <v>197</v>
      </c>
      <c r="B17" s="80">
        <v>320</v>
      </c>
      <c r="C17" s="80">
        <v>280</v>
      </c>
      <c r="D17" s="80">
        <v>280</v>
      </c>
      <c r="E17" s="80">
        <v>280</v>
      </c>
      <c r="F17" s="80">
        <v>280</v>
      </c>
      <c r="G17" s="80">
        <v>280</v>
      </c>
      <c r="H17" s="80">
        <v>270</v>
      </c>
      <c r="I17" s="80">
        <v>270</v>
      </c>
      <c r="J17" s="80">
        <v>270</v>
      </c>
      <c r="K17" s="80">
        <v>220</v>
      </c>
      <c r="L17" s="80">
        <v>220</v>
      </c>
      <c r="M17" s="80">
        <v>220</v>
      </c>
      <c r="N17" s="80">
        <v>190</v>
      </c>
      <c r="O17" s="80">
        <v>190</v>
      </c>
      <c r="P17" s="80">
        <v>150</v>
      </c>
      <c r="Q17" s="80"/>
      <c r="R17" s="80">
        <v>150</v>
      </c>
      <c r="S17" s="80">
        <v>190</v>
      </c>
      <c r="T17" s="80">
        <v>190</v>
      </c>
      <c r="U17" s="80">
        <v>190</v>
      </c>
      <c r="V17" s="80">
        <v>220</v>
      </c>
      <c r="W17" s="80">
        <v>220</v>
      </c>
      <c r="X17" s="80">
        <v>220</v>
      </c>
      <c r="Y17" s="80">
        <v>270</v>
      </c>
      <c r="Z17" s="80">
        <v>270</v>
      </c>
      <c r="AA17" s="80">
        <v>270</v>
      </c>
      <c r="AB17" s="80">
        <v>270</v>
      </c>
      <c r="AC17" s="81">
        <v>280</v>
      </c>
    </row>
    <row r="18" spans="1:29">
      <c r="A18" s="79" t="s">
        <v>185</v>
      </c>
      <c r="B18" s="80">
        <v>320</v>
      </c>
      <c r="C18" s="80">
        <v>320</v>
      </c>
      <c r="D18" s="80">
        <v>280</v>
      </c>
      <c r="E18" s="80">
        <v>280</v>
      </c>
      <c r="F18" s="80">
        <v>280</v>
      </c>
      <c r="G18" s="80">
        <v>280</v>
      </c>
      <c r="H18" s="80">
        <v>280</v>
      </c>
      <c r="I18" s="80">
        <v>270</v>
      </c>
      <c r="J18" s="80">
        <v>270</v>
      </c>
      <c r="K18" s="80">
        <v>270</v>
      </c>
      <c r="L18" s="80">
        <v>220</v>
      </c>
      <c r="M18" s="80">
        <v>220</v>
      </c>
      <c r="N18" s="80">
        <v>220</v>
      </c>
      <c r="O18" s="80">
        <v>190</v>
      </c>
      <c r="P18" s="80">
        <v>150</v>
      </c>
      <c r="Q18" s="80">
        <v>150</v>
      </c>
      <c r="R18" s="80"/>
      <c r="S18" s="80">
        <v>150</v>
      </c>
      <c r="T18" s="80">
        <v>150</v>
      </c>
      <c r="U18" s="80">
        <v>190</v>
      </c>
      <c r="V18" s="80">
        <v>190</v>
      </c>
      <c r="W18" s="80">
        <v>190</v>
      </c>
      <c r="X18" s="80">
        <v>220</v>
      </c>
      <c r="Y18" s="80">
        <v>220</v>
      </c>
      <c r="Z18" s="80">
        <v>270</v>
      </c>
      <c r="AA18" s="80">
        <v>270</v>
      </c>
      <c r="AB18" s="80">
        <v>270</v>
      </c>
      <c r="AC18" s="81">
        <v>270</v>
      </c>
    </row>
    <row r="19" spans="1:29">
      <c r="A19" s="79" t="s">
        <v>186</v>
      </c>
      <c r="B19" s="80">
        <v>320</v>
      </c>
      <c r="C19" s="80">
        <v>320</v>
      </c>
      <c r="D19" s="80">
        <v>320</v>
      </c>
      <c r="E19" s="80">
        <v>320</v>
      </c>
      <c r="F19" s="80">
        <v>280</v>
      </c>
      <c r="G19" s="80">
        <v>280</v>
      </c>
      <c r="H19" s="80">
        <v>280</v>
      </c>
      <c r="I19" s="80">
        <v>280</v>
      </c>
      <c r="J19" s="80">
        <v>280</v>
      </c>
      <c r="K19" s="80">
        <v>270</v>
      </c>
      <c r="L19" s="80">
        <v>220</v>
      </c>
      <c r="M19" s="80">
        <v>220</v>
      </c>
      <c r="N19" s="80">
        <v>220</v>
      </c>
      <c r="O19" s="80">
        <v>220</v>
      </c>
      <c r="P19" s="80">
        <v>190</v>
      </c>
      <c r="Q19" s="80">
        <v>190</v>
      </c>
      <c r="R19" s="80">
        <v>150</v>
      </c>
      <c r="S19" s="80"/>
      <c r="T19" s="80">
        <v>150</v>
      </c>
      <c r="U19" s="80">
        <v>150</v>
      </c>
      <c r="V19" s="80">
        <v>190</v>
      </c>
      <c r="W19" s="80">
        <v>190</v>
      </c>
      <c r="X19" s="80">
        <v>190</v>
      </c>
      <c r="Y19" s="80">
        <v>220</v>
      </c>
      <c r="Z19" s="80">
        <v>220</v>
      </c>
      <c r="AA19" s="80">
        <v>220</v>
      </c>
      <c r="AB19" s="80">
        <v>270</v>
      </c>
      <c r="AC19" s="81">
        <v>270</v>
      </c>
    </row>
    <row r="20" spans="1:29">
      <c r="A20" s="79" t="s">
        <v>187</v>
      </c>
      <c r="B20" s="80">
        <v>370</v>
      </c>
      <c r="C20" s="80">
        <v>320</v>
      </c>
      <c r="D20" s="80">
        <v>320</v>
      </c>
      <c r="E20" s="80">
        <v>320</v>
      </c>
      <c r="F20" s="80">
        <v>320</v>
      </c>
      <c r="G20" s="80">
        <v>280</v>
      </c>
      <c r="H20" s="80">
        <v>280</v>
      </c>
      <c r="I20" s="80">
        <v>280</v>
      </c>
      <c r="J20" s="80">
        <v>280</v>
      </c>
      <c r="K20" s="80">
        <v>270</v>
      </c>
      <c r="L20" s="80">
        <v>270</v>
      </c>
      <c r="M20" s="80">
        <v>270</v>
      </c>
      <c r="N20" s="80">
        <v>270</v>
      </c>
      <c r="O20" s="80">
        <v>220</v>
      </c>
      <c r="P20" s="80">
        <v>190</v>
      </c>
      <c r="Q20" s="80">
        <v>190</v>
      </c>
      <c r="R20" s="80">
        <v>150</v>
      </c>
      <c r="S20" s="80">
        <v>150</v>
      </c>
      <c r="T20" s="80"/>
      <c r="U20" s="80">
        <v>150</v>
      </c>
      <c r="V20" s="80">
        <v>150</v>
      </c>
      <c r="W20" s="80">
        <v>190</v>
      </c>
      <c r="X20" s="80">
        <v>190</v>
      </c>
      <c r="Y20" s="80">
        <v>190</v>
      </c>
      <c r="Z20" s="80">
        <v>220</v>
      </c>
      <c r="AA20" s="80">
        <v>220</v>
      </c>
      <c r="AB20" s="80">
        <v>220</v>
      </c>
      <c r="AC20" s="81">
        <v>220</v>
      </c>
    </row>
    <row r="21" spans="1:29">
      <c r="A21" s="79" t="s">
        <v>188</v>
      </c>
      <c r="B21" s="80">
        <v>370</v>
      </c>
      <c r="C21" s="80">
        <v>370</v>
      </c>
      <c r="D21" s="80">
        <v>320</v>
      </c>
      <c r="E21" s="80">
        <v>320</v>
      </c>
      <c r="F21" s="80">
        <v>320</v>
      </c>
      <c r="G21" s="80">
        <v>320</v>
      </c>
      <c r="H21" s="80">
        <v>320</v>
      </c>
      <c r="I21" s="80">
        <v>280</v>
      </c>
      <c r="J21" s="80">
        <v>280</v>
      </c>
      <c r="K21" s="80">
        <v>280</v>
      </c>
      <c r="L21" s="80">
        <v>270</v>
      </c>
      <c r="M21" s="80">
        <v>270</v>
      </c>
      <c r="N21" s="80">
        <v>270</v>
      </c>
      <c r="O21" s="80">
        <v>220</v>
      </c>
      <c r="P21" s="80">
        <v>190</v>
      </c>
      <c r="Q21" s="80">
        <v>190</v>
      </c>
      <c r="R21" s="80">
        <v>190</v>
      </c>
      <c r="S21" s="80">
        <v>150</v>
      </c>
      <c r="T21" s="80">
        <v>150</v>
      </c>
      <c r="U21" s="80"/>
      <c r="V21" s="80">
        <v>150</v>
      </c>
      <c r="W21" s="80">
        <v>150</v>
      </c>
      <c r="X21" s="80">
        <v>190</v>
      </c>
      <c r="Y21" s="80">
        <v>190</v>
      </c>
      <c r="Z21" s="80">
        <v>190</v>
      </c>
      <c r="AA21" s="80">
        <v>220</v>
      </c>
      <c r="AB21" s="80">
        <v>220</v>
      </c>
      <c r="AC21" s="81">
        <v>220</v>
      </c>
    </row>
    <row r="22" spans="1:29">
      <c r="A22" s="79" t="s">
        <v>189</v>
      </c>
      <c r="B22" s="80">
        <v>370</v>
      </c>
      <c r="C22" s="80">
        <v>370</v>
      </c>
      <c r="D22" s="80">
        <v>370</v>
      </c>
      <c r="E22" s="80">
        <v>320</v>
      </c>
      <c r="F22" s="80">
        <v>320</v>
      </c>
      <c r="G22" s="80">
        <v>320</v>
      </c>
      <c r="H22" s="80">
        <v>320</v>
      </c>
      <c r="I22" s="80">
        <v>280</v>
      </c>
      <c r="J22" s="80">
        <v>280</v>
      </c>
      <c r="K22" s="80">
        <v>280</v>
      </c>
      <c r="L22" s="80">
        <v>280</v>
      </c>
      <c r="M22" s="80">
        <v>270</v>
      </c>
      <c r="N22" s="80">
        <v>270</v>
      </c>
      <c r="O22" s="80">
        <v>270</v>
      </c>
      <c r="P22" s="80">
        <v>220</v>
      </c>
      <c r="Q22" s="80">
        <v>220</v>
      </c>
      <c r="R22" s="80">
        <v>190</v>
      </c>
      <c r="S22" s="80">
        <v>190</v>
      </c>
      <c r="T22" s="80">
        <v>150</v>
      </c>
      <c r="U22" s="80">
        <v>150</v>
      </c>
      <c r="V22" s="80"/>
      <c r="W22" s="80">
        <v>150</v>
      </c>
      <c r="X22" s="80">
        <v>150</v>
      </c>
      <c r="Y22" s="80">
        <v>190</v>
      </c>
      <c r="Z22" s="80">
        <v>190</v>
      </c>
      <c r="AA22" s="80">
        <v>190</v>
      </c>
      <c r="AB22" s="80">
        <v>220</v>
      </c>
      <c r="AC22" s="81">
        <v>220</v>
      </c>
    </row>
    <row r="23" spans="1:29">
      <c r="A23" s="79" t="s">
        <v>190</v>
      </c>
      <c r="B23" s="80">
        <v>370</v>
      </c>
      <c r="C23" s="80">
        <v>370</v>
      </c>
      <c r="D23" s="80">
        <v>370</v>
      </c>
      <c r="E23" s="80">
        <v>370</v>
      </c>
      <c r="F23" s="80">
        <v>320</v>
      </c>
      <c r="G23" s="80">
        <v>320</v>
      </c>
      <c r="H23" s="80">
        <v>320</v>
      </c>
      <c r="I23" s="80">
        <v>320</v>
      </c>
      <c r="J23" s="80">
        <v>280</v>
      </c>
      <c r="K23" s="80">
        <v>280</v>
      </c>
      <c r="L23" s="80">
        <v>280</v>
      </c>
      <c r="M23" s="80">
        <v>280</v>
      </c>
      <c r="N23" s="80">
        <v>270</v>
      </c>
      <c r="O23" s="80">
        <v>270</v>
      </c>
      <c r="P23" s="80">
        <v>220</v>
      </c>
      <c r="Q23" s="80">
        <v>220</v>
      </c>
      <c r="R23" s="80">
        <v>190</v>
      </c>
      <c r="S23" s="80">
        <v>190</v>
      </c>
      <c r="T23" s="80">
        <v>190</v>
      </c>
      <c r="U23" s="80">
        <v>150</v>
      </c>
      <c r="V23" s="80">
        <v>150</v>
      </c>
      <c r="W23" s="80"/>
      <c r="X23" s="80">
        <v>150</v>
      </c>
      <c r="Y23" s="80">
        <v>150</v>
      </c>
      <c r="Z23" s="80">
        <v>190</v>
      </c>
      <c r="AA23" s="80">
        <v>190</v>
      </c>
      <c r="AB23" s="80">
        <v>190</v>
      </c>
      <c r="AC23" s="81">
        <v>190</v>
      </c>
    </row>
    <row r="24" spans="1:29">
      <c r="A24" s="79" t="s">
        <v>191</v>
      </c>
      <c r="B24" s="80">
        <v>370</v>
      </c>
      <c r="C24" s="80">
        <v>370</v>
      </c>
      <c r="D24" s="80">
        <v>370</v>
      </c>
      <c r="E24" s="80">
        <v>370</v>
      </c>
      <c r="F24" s="80">
        <v>370</v>
      </c>
      <c r="G24" s="80">
        <v>320</v>
      </c>
      <c r="H24" s="80">
        <v>320</v>
      </c>
      <c r="I24" s="80">
        <v>320</v>
      </c>
      <c r="J24" s="80">
        <v>320</v>
      </c>
      <c r="K24" s="80">
        <v>280</v>
      </c>
      <c r="L24" s="80">
        <v>280</v>
      </c>
      <c r="M24" s="80">
        <v>280</v>
      </c>
      <c r="N24" s="80">
        <v>280</v>
      </c>
      <c r="O24" s="80">
        <v>270</v>
      </c>
      <c r="P24" s="80">
        <v>220</v>
      </c>
      <c r="Q24" s="80">
        <v>220</v>
      </c>
      <c r="R24" s="80">
        <v>220</v>
      </c>
      <c r="S24" s="80">
        <v>190</v>
      </c>
      <c r="T24" s="80">
        <v>190</v>
      </c>
      <c r="U24" s="80">
        <v>190</v>
      </c>
      <c r="V24" s="80">
        <v>150</v>
      </c>
      <c r="W24" s="80">
        <v>150</v>
      </c>
      <c r="X24" s="80"/>
      <c r="Y24" s="80">
        <v>150</v>
      </c>
      <c r="Z24" s="80">
        <v>150</v>
      </c>
      <c r="AA24" s="80">
        <v>190</v>
      </c>
      <c r="AB24" s="80">
        <v>190</v>
      </c>
      <c r="AC24" s="81">
        <v>190</v>
      </c>
    </row>
    <row r="25" spans="1:29">
      <c r="A25" s="79" t="s">
        <v>192</v>
      </c>
      <c r="B25" s="80">
        <v>400</v>
      </c>
      <c r="C25" s="80">
        <v>370</v>
      </c>
      <c r="D25" s="80">
        <v>370</v>
      </c>
      <c r="E25" s="80">
        <v>370</v>
      </c>
      <c r="F25" s="80">
        <v>370</v>
      </c>
      <c r="G25" s="80">
        <v>370</v>
      </c>
      <c r="H25" s="80">
        <v>320</v>
      </c>
      <c r="I25" s="80">
        <v>320</v>
      </c>
      <c r="J25" s="80">
        <v>320</v>
      </c>
      <c r="K25" s="80">
        <v>320</v>
      </c>
      <c r="L25" s="80">
        <v>280</v>
      </c>
      <c r="M25" s="80">
        <v>280</v>
      </c>
      <c r="N25" s="80">
        <v>280</v>
      </c>
      <c r="O25" s="80">
        <v>280</v>
      </c>
      <c r="P25" s="80">
        <v>270</v>
      </c>
      <c r="Q25" s="80">
        <v>270</v>
      </c>
      <c r="R25" s="80">
        <v>220</v>
      </c>
      <c r="S25" s="80">
        <v>220</v>
      </c>
      <c r="T25" s="80">
        <v>190</v>
      </c>
      <c r="U25" s="80">
        <v>190</v>
      </c>
      <c r="V25" s="80">
        <v>190</v>
      </c>
      <c r="W25" s="80">
        <v>150</v>
      </c>
      <c r="X25" s="80">
        <v>150</v>
      </c>
      <c r="Y25" s="80"/>
      <c r="Z25" s="80">
        <v>150</v>
      </c>
      <c r="AA25" s="80">
        <v>150</v>
      </c>
      <c r="AB25" s="80">
        <v>190</v>
      </c>
      <c r="AC25" s="81">
        <v>190</v>
      </c>
    </row>
    <row r="26" spans="1:29">
      <c r="A26" s="79" t="s">
        <v>193</v>
      </c>
      <c r="B26" s="80">
        <v>400</v>
      </c>
      <c r="C26" s="80">
        <v>370</v>
      </c>
      <c r="D26" s="80">
        <v>370</v>
      </c>
      <c r="E26" s="80">
        <v>370</v>
      </c>
      <c r="F26" s="80">
        <v>370</v>
      </c>
      <c r="G26" s="80">
        <v>370</v>
      </c>
      <c r="H26" s="80">
        <v>370</v>
      </c>
      <c r="I26" s="80">
        <v>320</v>
      </c>
      <c r="J26" s="80">
        <v>320</v>
      </c>
      <c r="K26" s="80">
        <v>320</v>
      </c>
      <c r="L26" s="80">
        <v>320</v>
      </c>
      <c r="M26" s="80">
        <v>280</v>
      </c>
      <c r="N26" s="80">
        <v>280</v>
      </c>
      <c r="O26" s="80">
        <v>280</v>
      </c>
      <c r="P26" s="80">
        <v>270</v>
      </c>
      <c r="Q26" s="80">
        <v>270</v>
      </c>
      <c r="R26" s="80">
        <v>270</v>
      </c>
      <c r="S26" s="80">
        <v>220</v>
      </c>
      <c r="T26" s="80">
        <v>220</v>
      </c>
      <c r="U26" s="80">
        <v>190</v>
      </c>
      <c r="V26" s="80">
        <v>190</v>
      </c>
      <c r="W26" s="80">
        <v>190</v>
      </c>
      <c r="X26" s="80">
        <v>150</v>
      </c>
      <c r="Y26" s="80">
        <v>150</v>
      </c>
      <c r="Z26" s="80"/>
      <c r="AA26" s="80">
        <v>150</v>
      </c>
      <c r="AB26" s="80">
        <v>150</v>
      </c>
      <c r="AC26" s="81">
        <v>190</v>
      </c>
    </row>
    <row r="27" spans="1:29">
      <c r="A27" s="79" t="s">
        <v>194</v>
      </c>
      <c r="B27" s="80">
        <v>400</v>
      </c>
      <c r="C27" s="80">
        <v>400</v>
      </c>
      <c r="D27" s="80">
        <v>370</v>
      </c>
      <c r="E27" s="80">
        <v>370</v>
      </c>
      <c r="F27" s="80">
        <v>370</v>
      </c>
      <c r="G27" s="80">
        <v>370</v>
      </c>
      <c r="H27" s="80">
        <v>370</v>
      </c>
      <c r="I27" s="80">
        <v>370</v>
      </c>
      <c r="J27" s="80">
        <v>320</v>
      </c>
      <c r="K27" s="80">
        <v>320</v>
      </c>
      <c r="L27" s="80">
        <v>320</v>
      </c>
      <c r="M27" s="80">
        <v>320</v>
      </c>
      <c r="N27" s="80">
        <v>280</v>
      </c>
      <c r="O27" s="80">
        <v>280</v>
      </c>
      <c r="P27" s="80">
        <v>270</v>
      </c>
      <c r="Q27" s="80">
        <v>270</v>
      </c>
      <c r="R27" s="80">
        <v>270</v>
      </c>
      <c r="S27" s="80">
        <v>220</v>
      </c>
      <c r="T27" s="80">
        <v>220</v>
      </c>
      <c r="U27" s="80">
        <v>220</v>
      </c>
      <c r="V27" s="80">
        <v>190</v>
      </c>
      <c r="W27" s="80">
        <v>190</v>
      </c>
      <c r="X27" s="80">
        <v>190</v>
      </c>
      <c r="Y27" s="80">
        <v>150</v>
      </c>
      <c r="Z27" s="80">
        <v>150</v>
      </c>
      <c r="AA27" s="80"/>
      <c r="AB27" s="80">
        <v>150</v>
      </c>
      <c r="AC27" s="81">
        <v>150</v>
      </c>
    </row>
    <row r="28" spans="1:29">
      <c r="A28" s="79" t="s">
        <v>195</v>
      </c>
      <c r="B28" s="80">
        <v>400</v>
      </c>
      <c r="C28" s="80">
        <v>400</v>
      </c>
      <c r="D28" s="80">
        <v>400</v>
      </c>
      <c r="E28" s="80">
        <v>370</v>
      </c>
      <c r="F28" s="80">
        <v>370</v>
      </c>
      <c r="G28" s="80">
        <v>370</v>
      </c>
      <c r="H28" s="80">
        <v>370</v>
      </c>
      <c r="I28" s="80">
        <v>370</v>
      </c>
      <c r="J28" s="80">
        <v>370</v>
      </c>
      <c r="K28" s="80">
        <v>320</v>
      </c>
      <c r="L28" s="80">
        <v>320</v>
      </c>
      <c r="M28" s="80">
        <v>320</v>
      </c>
      <c r="N28" s="80">
        <v>320</v>
      </c>
      <c r="O28" s="80">
        <v>280</v>
      </c>
      <c r="P28" s="80">
        <v>280</v>
      </c>
      <c r="Q28" s="80">
        <v>270</v>
      </c>
      <c r="R28" s="80">
        <v>270</v>
      </c>
      <c r="S28" s="80">
        <v>270</v>
      </c>
      <c r="T28" s="80">
        <v>220</v>
      </c>
      <c r="U28" s="80">
        <v>220</v>
      </c>
      <c r="V28" s="80">
        <v>220</v>
      </c>
      <c r="W28" s="80">
        <v>190</v>
      </c>
      <c r="X28" s="80">
        <v>190</v>
      </c>
      <c r="Y28" s="80">
        <v>190</v>
      </c>
      <c r="Z28" s="80">
        <v>150</v>
      </c>
      <c r="AA28" s="80">
        <v>150</v>
      </c>
      <c r="AB28" s="80"/>
      <c r="AC28" s="81">
        <v>150</v>
      </c>
    </row>
    <row r="29" spans="1:29" ht="19.5" thickBot="1">
      <c r="A29" s="82" t="s">
        <v>196</v>
      </c>
      <c r="B29" s="83">
        <v>400</v>
      </c>
      <c r="C29" s="83">
        <v>400</v>
      </c>
      <c r="D29" s="83">
        <v>400</v>
      </c>
      <c r="E29" s="83">
        <v>400</v>
      </c>
      <c r="F29" s="83">
        <v>370</v>
      </c>
      <c r="G29" s="83">
        <v>370</v>
      </c>
      <c r="H29" s="83">
        <v>370</v>
      </c>
      <c r="I29" s="83">
        <v>370</v>
      </c>
      <c r="J29" s="83">
        <v>370</v>
      </c>
      <c r="K29" s="83">
        <v>320</v>
      </c>
      <c r="L29" s="83">
        <v>320</v>
      </c>
      <c r="M29" s="83">
        <v>320</v>
      </c>
      <c r="N29" s="83">
        <v>320</v>
      </c>
      <c r="O29" s="83">
        <v>280</v>
      </c>
      <c r="P29" s="83">
        <v>280</v>
      </c>
      <c r="Q29" s="83">
        <v>280</v>
      </c>
      <c r="R29" s="83">
        <v>270</v>
      </c>
      <c r="S29" s="83">
        <v>270</v>
      </c>
      <c r="T29" s="83">
        <v>220</v>
      </c>
      <c r="U29" s="83">
        <v>220</v>
      </c>
      <c r="V29" s="83">
        <v>220</v>
      </c>
      <c r="W29" s="83">
        <v>190</v>
      </c>
      <c r="X29" s="83">
        <v>190</v>
      </c>
      <c r="Y29" s="83">
        <v>190</v>
      </c>
      <c r="Z29" s="83">
        <v>190</v>
      </c>
      <c r="AA29" s="83">
        <v>150</v>
      </c>
      <c r="AB29" s="83">
        <v>150</v>
      </c>
      <c r="AC29" s="84"/>
    </row>
    <row r="30" spans="1:29" ht="19.5" thickBot="1"/>
    <row r="31" spans="1:29">
      <c r="A31" s="108" t="s">
        <v>168</v>
      </c>
      <c r="B31" s="85" t="s">
        <v>198</v>
      </c>
      <c r="C31" s="86" t="s">
        <v>169</v>
      </c>
    </row>
    <row r="32" spans="1:29">
      <c r="A32" s="108" t="s">
        <v>199</v>
      </c>
      <c r="B32" s="87" t="s">
        <v>200</v>
      </c>
      <c r="C32" s="88" t="s">
        <v>174</v>
      </c>
    </row>
    <row r="33" spans="2:3">
      <c r="B33" s="87" t="s">
        <v>201</v>
      </c>
      <c r="C33" s="88" t="s">
        <v>168</v>
      </c>
    </row>
    <row r="34" spans="2:3" ht="19.5" thickBot="1">
      <c r="B34" s="89" t="s">
        <v>202</v>
      </c>
      <c r="C34" s="90"/>
    </row>
  </sheetData>
  <phoneticPr fontId="3"/>
  <dataValidations count="2">
    <dataValidation type="list" allowBlank="1" showInputMessage="1" showErrorMessage="1" sqref="C31 C32">
      <formula1>$A$2:$A$29</formula1>
    </dataValidation>
    <dataValidation type="list" allowBlank="1" showInputMessage="1" showErrorMessage="1" sqref="C33">
      <formula1>$A$31:$A$32</formula1>
    </dataValidation>
  </dataValidations>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3"/>
  <sheetViews>
    <sheetView topLeftCell="A5" zoomScaleNormal="100" workbookViewId="0">
      <selection activeCell="A5" sqref="A5"/>
    </sheetView>
  </sheetViews>
  <sheetFormatPr defaultColWidth="8.875" defaultRowHeight="18.75"/>
  <cols>
    <col min="1" max="1" width="6.125" style="46" customWidth="1"/>
    <col min="2" max="2" width="4.125" style="46" customWidth="1"/>
    <col min="3" max="3" width="9.625" style="46" customWidth="1"/>
    <col min="4" max="4" width="6" style="46" customWidth="1"/>
    <col min="5" max="5" width="14.625" style="46" customWidth="1"/>
    <col min="6" max="6" width="8.75" style="46" customWidth="1"/>
    <col min="7" max="7" width="7" style="46" customWidth="1"/>
    <col min="8" max="8" width="11.125" style="46" customWidth="1"/>
    <col min="9" max="9" width="9.625" style="46" customWidth="1"/>
    <col min="10" max="10" width="11.5" style="46" customWidth="1"/>
    <col min="11" max="11" width="8.875" style="46" customWidth="1"/>
    <col min="12" max="12" width="8.375" style="46" customWidth="1"/>
    <col min="13" max="13" width="4.625" style="46" bestFit="1" customWidth="1"/>
    <col min="14" max="16384" width="8.875" style="46"/>
  </cols>
  <sheetData>
    <row r="2" spans="2:10" ht="19.5" thickBot="1">
      <c r="B2" s="44"/>
      <c r="C2" s="44"/>
      <c r="D2" s="44"/>
      <c r="E2" s="44"/>
      <c r="F2" s="44"/>
      <c r="G2" s="44"/>
      <c r="H2" s="45" t="s">
        <v>90</v>
      </c>
      <c r="I2" s="155"/>
      <c r="J2" s="155"/>
    </row>
    <row r="3" spans="2:10" ht="19.5" thickTop="1">
      <c r="B3" s="44"/>
      <c r="C3" s="44"/>
      <c r="D3" s="44"/>
      <c r="E3" s="44"/>
      <c r="F3" s="44"/>
      <c r="G3" s="44"/>
      <c r="H3" s="44"/>
      <c r="I3" s="44"/>
      <c r="J3" s="44"/>
    </row>
    <row r="4" spans="2:10" ht="30">
      <c r="B4" s="44"/>
      <c r="C4" s="44"/>
      <c r="D4" s="44"/>
      <c r="E4" s="44"/>
      <c r="F4" s="156" t="s">
        <v>91</v>
      </c>
      <c r="G4" s="156"/>
      <c r="H4" s="44"/>
      <c r="I4" s="44"/>
      <c r="J4" s="44"/>
    </row>
    <row r="5" spans="2:10" ht="24.75" thickBot="1">
      <c r="B5" s="44"/>
      <c r="C5" s="44"/>
      <c r="D5" s="44"/>
      <c r="E5" s="44"/>
      <c r="F5" s="44"/>
      <c r="G5" s="44"/>
      <c r="I5" s="47"/>
      <c r="J5" s="47"/>
    </row>
    <row r="6" spans="2:10" ht="24.75" thickBot="1">
      <c r="B6" s="157" t="s">
        <v>92</v>
      </c>
      <c r="C6" s="158"/>
      <c r="D6" s="158"/>
      <c r="E6" s="158"/>
      <c r="F6" s="159"/>
      <c r="G6" s="109"/>
      <c r="H6" s="47"/>
      <c r="I6" s="47"/>
      <c r="J6" s="47"/>
    </row>
    <row r="7" spans="2:10" ht="24">
      <c r="B7" s="160" t="s">
        <v>246</v>
      </c>
      <c r="C7" s="161"/>
      <c r="D7" s="162"/>
      <c r="E7" s="163">
        <v>20001</v>
      </c>
      <c r="F7" s="164"/>
      <c r="G7" s="109"/>
      <c r="H7" s="48" t="s">
        <v>93</v>
      </c>
      <c r="I7" s="44"/>
      <c r="J7" s="47"/>
    </row>
    <row r="8" spans="2:10">
      <c r="B8" s="134" t="s">
        <v>94</v>
      </c>
      <c r="C8" s="135"/>
      <c r="D8" s="136"/>
      <c r="E8" s="122"/>
      <c r="F8" s="115"/>
      <c r="G8" s="109"/>
      <c r="H8" s="44" t="s">
        <v>260</v>
      </c>
      <c r="I8" s="44"/>
      <c r="J8" s="44"/>
    </row>
    <row r="9" spans="2:10">
      <c r="B9" s="131" t="s">
        <v>245</v>
      </c>
      <c r="C9" s="132"/>
      <c r="D9" s="133"/>
      <c r="E9" s="137"/>
      <c r="F9" s="138"/>
      <c r="G9" s="109"/>
      <c r="H9" s="44" t="s">
        <v>259</v>
      </c>
      <c r="I9" s="44"/>
      <c r="J9" s="44"/>
    </row>
    <row r="10" spans="2:10" ht="36.75" customHeight="1">
      <c r="B10" s="134"/>
      <c r="C10" s="135"/>
      <c r="D10" s="136"/>
      <c r="E10" s="139"/>
      <c r="F10" s="140"/>
      <c r="G10" s="109"/>
      <c r="H10" s="44" t="s">
        <v>95</v>
      </c>
      <c r="I10" s="44" t="s">
        <v>96</v>
      </c>
      <c r="J10" s="44"/>
    </row>
    <row r="11" spans="2:10">
      <c r="B11" s="141" t="s">
        <v>244</v>
      </c>
      <c r="C11" s="142"/>
      <c r="D11" s="143"/>
      <c r="E11" s="144"/>
      <c r="F11" s="145"/>
      <c r="G11" s="109"/>
      <c r="H11" s="44" t="s">
        <v>97</v>
      </c>
      <c r="I11" s="44" t="s">
        <v>98</v>
      </c>
      <c r="J11" s="44"/>
    </row>
    <row r="12" spans="2:10" ht="19.5" thickBot="1">
      <c r="B12" s="146" t="s">
        <v>99</v>
      </c>
      <c r="C12" s="147"/>
      <c r="D12" s="148"/>
      <c r="E12" s="149"/>
      <c r="F12" s="150"/>
      <c r="G12" s="109"/>
      <c r="J12" s="44"/>
    </row>
    <row r="13" spans="2:10">
      <c r="B13" s="44"/>
      <c r="C13" s="44"/>
      <c r="D13" s="44"/>
      <c r="E13" s="44"/>
      <c r="F13" s="44"/>
      <c r="G13" s="44"/>
      <c r="H13" s="44"/>
      <c r="I13" s="44"/>
      <c r="J13" s="44"/>
    </row>
    <row r="14" spans="2:10" ht="19.5" thickBot="1">
      <c r="B14" s="151" t="s">
        <v>100</v>
      </c>
      <c r="C14" s="151"/>
      <c r="D14" s="151"/>
      <c r="E14" s="152"/>
      <c r="F14" s="152"/>
      <c r="G14" s="44"/>
      <c r="H14" s="44"/>
      <c r="I14" s="44"/>
      <c r="J14" s="44"/>
    </row>
    <row r="15" spans="2:10" ht="20.25" thickTop="1" thickBot="1">
      <c r="B15" s="44"/>
      <c r="C15" s="44"/>
      <c r="D15" s="44"/>
      <c r="E15" s="44"/>
      <c r="F15" s="44"/>
      <c r="G15" s="44"/>
      <c r="H15" s="44"/>
      <c r="I15" s="44"/>
      <c r="J15" s="44"/>
    </row>
    <row r="16" spans="2:10">
      <c r="B16" s="49" t="s">
        <v>101</v>
      </c>
      <c r="C16" s="153" t="s">
        <v>247</v>
      </c>
      <c r="D16" s="153"/>
      <c r="E16" s="153"/>
      <c r="F16" s="50" t="s">
        <v>103</v>
      </c>
      <c r="G16" s="51" t="s">
        <v>104</v>
      </c>
      <c r="H16" s="51" t="s">
        <v>105</v>
      </c>
      <c r="I16" s="51" t="s">
        <v>106</v>
      </c>
      <c r="J16" s="52" t="s">
        <v>107</v>
      </c>
    </row>
    <row r="17" spans="1:13">
      <c r="B17" s="53">
        <v>1</v>
      </c>
      <c r="C17" s="154"/>
      <c r="D17" s="154"/>
      <c r="E17" s="154"/>
      <c r="F17" s="54" t="s">
        <v>248</v>
      </c>
      <c r="G17" s="55">
        <v>3</v>
      </c>
      <c r="H17" s="116"/>
      <c r="I17" s="117"/>
      <c r="J17" s="118"/>
      <c r="K17" s="56"/>
      <c r="L17" s="57"/>
      <c r="M17" s="58"/>
    </row>
    <row r="18" spans="1:13">
      <c r="B18" s="53">
        <v>2</v>
      </c>
      <c r="C18" s="130"/>
      <c r="D18" s="130"/>
      <c r="E18" s="130"/>
      <c r="F18" s="54" t="s">
        <v>257</v>
      </c>
      <c r="G18" s="55">
        <v>10</v>
      </c>
      <c r="H18" s="124"/>
      <c r="I18" s="125"/>
      <c r="J18" s="126"/>
      <c r="K18" s="56"/>
      <c r="L18" s="57"/>
      <c r="M18" s="58"/>
    </row>
    <row r="19" spans="1:13">
      <c r="B19" s="53">
        <v>3</v>
      </c>
      <c r="C19" s="130"/>
      <c r="D19" s="130"/>
      <c r="E19" s="130"/>
      <c r="F19" s="54" t="s">
        <v>258</v>
      </c>
      <c r="G19" s="55">
        <v>5</v>
      </c>
      <c r="H19" s="124"/>
      <c r="I19" s="125"/>
      <c r="J19" s="126"/>
      <c r="K19" s="56"/>
      <c r="L19" s="57"/>
      <c r="M19" s="58"/>
    </row>
    <row r="20" spans="1:13">
      <c r="B20" s="53">
        <v>4</v>
      </c>
      <c r="C20" s="130"/>
      <c r="D20" s="130"/>
      <c r="E20" s="130"/>
      <c r="F20" s="54"/>
      <c r="G20" s="55"/>
      <c r="H20" s="124"/>
      <c r="I20" s="125"/>
      <c r="J20" s="126"/>
      <c r="K20" s="56"/>
      <c r="L20" s="57"/>
      <c r="M20" s="58"/>
    </row>
    <row r="21" spans="1:13">
      <c r="B21" s="53">
        <v>5</v>
      </c>
      <c r="C21" s="130"/>
      <c r="D21" s="130"/>
      <c r="E21" s="130"/>
      <c r="F21" s="54"/>
      <c r="G21" s="55"/>
      <c r="H21" s="124"/>
      <c r="I21" s="125"/>
      <c r="J21" s="126"/>
      <c r="L21" s="57"/>
      <c r="M21" s="58"/>
    </row>
    <row r="22" spans="1:13">
      <c r="B22" s="53">
        <v>6</v>
      </c>
      <c r="C22" s="130"/>
      <c r="D22" s="130"/>
      <c r="E22" s="130"/>
      <c r="F22" s="54"/>
      <c r="G22" s="55"/>
      <c r="H22" s="124"/>
      <c r="I22" s="125"/>
      <c r="J22" s="126"/>
      <c r="L22" s="57"/>
      <c r="M22" s="58"/>
    </row>
    <row r="23" spans="1:13">
      <c r="A23" s="44"/>
      <c r="B23" s="53">
        <v>7</v>
      </c>
      <c r="C23" s="130"/>
      <c r="D23" s="130"/>
      <c r="E23" s="130"/>
      <c r="F23" s="54"/>
      <c r="G23" s="55"/>
      <c r="H23" s="124"/>
      <c r="I23" s="125"/>
      <c r="J23" s="126"/>
      <c r="L23" s="57"/>
      <c r="M23" s="58"/>
    </row>
    <row r="24" spans="1:13">
      <c r="A24" s="44"/>
      <c r="B24" s="53">
        <v>8</v>
      </c>
      <c r="C24" s="130"/>
      <c r="D24" s="130"/>
      <c r="E24" s="130"/>
      <c r="F24" s="54"/>
      <c r="G24" s="55"/>
      <c r="H24" s="124"/>
      <c r="I24" s="125"/>
      <c r="J24" s="126"/>
      <c r="L24" s="58"/>
      <c r="M24" s="58"/>
    </row>
    <row r="25" spans="1:13">
      <c r="A25" s="44"/>
      <c r="B25" s="53">
        <v>9</v>
      </c>
      <c r="C25" s="130"/>
      <c r="D25" s="130"/>
      <c r="E25" s="130"/>
      <c r="F25" s="54"/>
      <c r="G25" s="55"/>
      <c r="H25" s="124"/>
      <c r="I25" s="125"/>
      <c r="J25" s="126"/>
      <c r="L25" s="58"/>
      <c r="M25" s="58"/>
    </row>
    <row r="26" spans="1:13">
      <c r="A26" s="44"/>
      <c r="B26" s="53">
        <v>10</v>
      </c>
      <c r="C26" s="130"/>
      <c r="D26" s="130"/>
      <c r="E26" s="130"/>
      <c r="F26" s="54"/>
      <c r="G26" s="55"/>
      <c r="H26" s="124"/>
      <c r="I26" s="125"/>
      <c r="J26" s="126"/>
    </row>
    <row r="27" spans="1:13">
      <c r="A27" s="44"/>
      <c r="B27" s="53">
        <v>11</v>
      </c>
      <c r="C27" s="130"/>
      <c r="D27" s="130"/>
      <c r="E27" s="130"/>
      <c r="F27" s="54"/>
      <c r="G27" s="55"/>
      <c r="H27" s="124"/>
      <c r="I27" s="125"/>
      <c r="J27" s="126"/>
    </row>
    <row r="28" spans="1:13">
      <c r="A28" s="44"/>
      <c r="B28" s="53">
        <v>12</v>
      </c>
      <c r="C28" s="130"/>
      <c r="D28" s="130"/>
      <c r="E28" s="130"/>
      <c r="F28" s="54"/>
      <c r="G28" s="55"/>
      <c r="H28" s="124"/>
      <c r="I28" s="125"/>
      <c r="J28" s="126"/>
    </row>
    <row r="29" spans="1:13" ht="19.5" thickBot="1">
      <c r="A29" s="44"/>
      <c r="B29" s="110">
        <v>13</v>
      </c>
      <c r="C29" s="130"/>
      <c r="D29" s="130"/>
      <c r="E29" s="130"/>
      <c r="F29" s="111"/>
      <c r="G29" s="112"/>
      <c r="H29" s="124"/>
      <c r="I29" s="125"/>
      <c r="J29" s="127"/>
    </row>
    <row r="30" spans="1:13" ht="19.5" thickTop="1">
      <c r="A30" s="44"/>
      <c r="B30" s="113"/>
      <c r="C30" s="113"/>
      <c r="D30" s="113"/>
      <c r="E30" s="113"/>
      <c r="F30" s="113"/>
      <c r="G30" s="113"/>
      <c r="H30" s="114"/>
      <c r="I30" s="60" t="s">
        <v>108</v>
      </c>
      <c r="J30" s="119"/>
    </row>
    <row r="31" spans="1:13">
      <c r="A31" s="44"/>
      <c r="B31" s="44"/>
      <c r="C31" s="44"/>
      <c r="D31" s="44"/>
      <c r="E31" s="44"/>
      <c r="F31" s="44"/>
      <c r="G31" s="44"/>
      <c r="I31" s="61" t="s">
        <v>109</v>
      </c>
      <c r="J31" s="62"/>
    </row>
    <row r="32" spans="1:13">
      <c r="A32" s="44"/>
      <c r="B32" s="44"/>
      <c r="C32" s="44"/>
      <c r="D32" s="44"/>
      <c r="E32" s="44"/>
      <c r="F32" s="44"/>
      <c r="G32" s="44"/>
      <c r="I32" s="61" t="s">
        <v>110</v>
      </c>
      <c r="J32" s="120"/>
    </row>
    <row r="33" spans="1:10" ht="19.5" thickBot="1">
      <c r="A33" s="44"/>
      <c r="B33" s="44"/>
      <c r="C33" s="44"/>
      <c r="D33" s="44"/>
      <c r="E33" s="44"/>
      <c r="F33" s="44"/>
      <c r="G33" s="44"/>
      <c r="I33" s="63" t="s">
        <v>111</v>
      </c>
      <c r="J33" s="121"/>
    </row>
  </sheetData>
  <mergeCells count="29">
    <mergeCell ref="B8:D8"/>
    <mergeCell ref="I2:J2"/>
    <mergeCell ref="F4:G4"/>
    <mergeCell ref="B6:F6"/>
    <mergeCell ref="B7:D7"/>
    <mergeCell ref="E7:F7"/>
    <mergeCell ref="C19:E19"/>
    <mergeCell ref="B9:D10"/>
    <mergeCell ref="E9:F9"/>
    <mergeCell ref="E10:F10"/>
    <mergeCell ref="B11:D11"/>
    <mergeCell ref="E11:F11"/>
    <mergeCell ref="B12:D12"/>
    <mergeCell ref="E12:F12"/>
    <mergeCell ref="B14:D14"/>
    <mergeCell ref="E14:F14"/>
    <mergeCell ref="C16:E16"/>
    <mergeCell ref="C17:E17"/>
    <mergeCell ref="C18:E18"/>
    <mergeCell ref="C26:E26"/>
    <mergeCell ref="C27:E27"/>
    <mergeCell ref="C28:E28"/>
    <mergeCell ref="C29:E29"/>
    <mergeCell ref="C20:E20"/>
    <mergeCell ref="C21:E21"/>
    <mergeCell ref="C22:E22"/>
    <mergeCell ref="C23:E23"/>
    <mergeCell ref="C24:E24"/>
    <mergeCell ref="C25:E25"/>
  </mergeCells>
  <phoneticPr fontId="3"/>
  <dataValidations disablePrompts="1" count="1">
    <dataValidation type="list" imeMode="halfAlpha" allowBlank="1" showInputMessage="1" showErrorMessage="1" sqref="F16">
      <formula1>$M$17:$M$25</formula1>
    </dataValidation>
  </dataValidations>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defaultColWidth="8.875" defaultRowHeight="18.75"/>
  <cols>
    <col min="1" max="1" width="8.875" style="46" customWidth="1"/>
    <col min="2" max="2" width="12.375" style="46" bestFit="1" customWidth="1"/>
    <col min="3" max="3" width="11.5" style="46" bestFit="1" customWidth="1"/>
    <col min="4" max="4" width="23.125" style="46" customWidth="1"/>
    <col min="5" max="5" width="13.875" style="46" bestFit="1" customWidth="1"/>
    <col min="6" max="6" width="13.875" style="46" customWidth="1"/>
    <col min="7" max="7" width="7.125" style="46" customWidth="1"/>
    <col min="8" max="8" width="11.625" style="46" bestFit="1" customWidth="1"/>
    <col min="9" max="16384" width="8.875" style="46"/>
  </cols>
  <sheetData>
    <row r="1" spans="1:8">
      <c r="A1" s="64" t="s">
        <v>112</v>
      </c>
      <c r="B1" s="65" t="s">
        <v>113</v>
      </c>
      <c r="C1" s="65" t="s">
        <v>114</v>
      </c>
      <c r="D1" s="65" t="s">
        <v>115</v>
      </c>
      <c r="E1" s="65" t="s">
        <v>116</v>
      </c>
      <c r="F1" s="65" t="s">
        <v>117</v>
      </c>
      <c r="G1" s="65" t="s">
        <v>33</v>
      </c>
      <c r="H1" s="65" t="s">
        <v>243</v>
      </c>
    </row>
    <row r="2" spans="1:8">
      <c r="A2" s="66">
        <v>20001</v>
      </c>
      <c r="B2" s="67" t="s">
        <v>118</v>
      </c>
      <c r="C2" s="68">
        <v>1350091</v>
      </c>
      <c r="D2" s="69" t="s">
        <v>119</v>
      </c>
      <c r="E2" s="69" t="s">
        <v>120</v>
      </c>
      <c r="F2" s="69" t="s">
        <v>121</v>
      </c>
      <c r="G2" s="69" t="s">
        <v>34</v>
      </c>
      <c r="H2" s="70">
        <v>23346</v>
      </c>
    </row>
    <row r="3" spans="1:8">
      <c r="A3" s="66">
        <v>20002</v>
      </c>
      <c r="B3" s="67" t="s">
        <v>122</v>
      </c>
      <c r="C3" s="68">
        <v>1010021</v>
      </c>
      <c r="D3" s="69" t="s">
        <v>123</v>
      </c>
      <c r="E3" s="69" t="s">
        <v>124</v>
      </c>
      <c r="F3" s="69" t="s">
        <v>125</v>
      </c>
      <c r="G3" s="69" t="s">
        <v>35</v>
      </c>
      <c r="H3" s="70">
        <v>25694</v>
      </c>
    </row>
    <row r="4" spans="1:8">
      <c r="A4" s="66">
        <v>20003</v>
      </c>
      <c r="B4" s="67" t="s">
        <v>126</v>
      </c>
      <c r="C4" s="68">
        <v>2310023</v>
      </c>
      <c r="D4" s="69" t="s">
        <v>127</v>
      </c>
      <c r="E4" s="69" t="s">
        <v>128</v>
      </c>
      <c r="F4" s="69" t="s">
        <v>129</v>
      </c>
      <c r="G4" s="69" t="s">
        <v>35</v>
      </c>
      <c r="H4" s="70">
        <v>23803</v>
      </c>
    </row>
    <row r="5" spans="1:8">
      <c r="A5" s="66">
        <v>20004</v>
      </c>
      <c r="B5" s="67" t="s">
        <v>130</v>
      </c>
      <c r="C5" s="68">
        <v>2360034</v>
      </c>
      <c r="D5" s="69" t="s">
        <v>131</v>
      </c>
      <c r="E5" s="69" t="s">
        <v>132</v>
      </c>
      <c r="F5" s="69" t="s">
        <v>133</v>
      </c>
      <c r="G5" s="69" t="s">
        <v>35</v>
      </c>
      <c r="H5" s="70">
        <v>17662</v>
      </c>
    </row>
    <row r="6" spans="1:8">
      <c r="A6" s="66">
        <v>20005</v>
      </c>
      <c r="B6" s="67" t="s">
        <v>134</v>
      </c>
      <c r="C6" s="68">
        <v>2510015</v>
      </c>
      <c r="D6" s="69" t="s">
        <v>135</v>
      </c>
      <c r="E6" s="69" t="s">
        <v>136</v>
      </c>
      <c r="F6" s="69" t="s">
        <v>136</v>
      </c>
      <c r="G6" s="69" t="s">
        <v>34</v>
      </c>
      <c r="H6" s="70">
        <v>17701</v>
      </c>
    </row>
    <row r="7" spans="1:8">
      <c r="A7" s="66">
        <v>20006</v>
      </c>
      <c r="B7" s="67" t="s">
        <v>137</v>
      </c>
      <c r="C7" s="68">
        <v>1050022</v>
      </c>
      <c r="D7" s="69" t="s">
        <v>138</v>
      </c>
      <c r="E7" s="69" t="s">
        <v>139</v>
      </c>
      <c r="F7" s="69" t="s">
        <v>140</v>
      </c>
      <c r="G7" s="69" t="s">
        <v>34</v>
      </c>
      <c r="H7" s="70">
        <v>21794</v>
      </c>
    </row>
    <row r="8" spans="1:8">
      <c r="A8" s="66">
        <v>20007</v>
      </c>
      <c r="B8" s="67" t="s">
        <v>141</v>
      </c>
      <c r="C8" s="68">
        <v>2220022</v>
      </c>
      <c r="D8" s="69" t="s">
        <v>142</v>
      </c>
      <c r="E8" s="69" t="s">
        <v>143</v>
      </c>
      <c r="F8" s="69" t="s">
        <v>143</v>
      </c>
      <c r="G8" s="69" t="s">
        <v>35</v>
      </c>
      <c r="H8" s="70">
        <v>19024</v>
      </c>
    </row>
    <row r="9" spans="1:8">
      <c r="A9" s="66">
        <v>20008</v>
      </c>
      <c r="B9" s="67" t="s">
        <v>144</v>
      </c>
      <c r="C9" s="68">
        <v>2200012</v>
      </c>
      <c r="D9" s="69" t="s">
        <v>145</v>
      </c>
      <c r="E9" s="69" t="s">
        <v>146</v>
      </c>
      <c r="F9" s="69" t="s">
        <v>147</v>
      </c>
      <c r="G9" s="69" t="s">
        <v>34</v>
      </c>
      <c r="H9" s="70">
        <v>26601</v>
      </c>
    </row>
    <row r="10" spans="1:8">
      <c r="A10" s="66">
        <v>20009</v>
      </c>
      <c r="B10" s="67" t="s">
        <v>148</v>
      </c>
      <c r="C10" s="68">
        <v>1630023</v>
      </c>
      <c r="D10" s="69" t="s">
        <v>149</v>
      </c>
      <c r="E10" s="69" t="s">
        <v>150</v>
      </c>
      <c r="F10" s="69" t="s">
        <v>150</v>
      </c>
      <c r="G10" s="69" t="s">
        <v>35</v>
      </c>
      <c r="H10" s="70">
        <v>22054</v>
      </c>
    </row>
    <row r="11" spans="1:8">
      <c r="A11" s="66">
        <v>20010</v>
      </c>
      <c r="B11" s="67" t="s">
        <v>151</v>
      </c>
      <c r="C11" s="68">
        <v>2410801</v>
      </c>
      <c r="D11" s="69" t="s">
        <v>152</v>
      </c>
      <c r="E11" s="69" t="s">
        <v>153</v>
      </c>
      <c r="F11" s="69" t="s">
        <v>153</v>
      </c>
      <c r="G11" s="69" t="s">
        <v>35</v>
      </c>
      <c r="H11" s="70">
        <v>14645</v>
      </c>
    </row>
    <row r="12" spans="1:8">
      <c r="A12" s="71"/>
      <c r="B12" s="58"/>
      <c r="C12" s="72"/>
      <c r="D12" s="71"/>
      <c r="E12" s="71"/>
      <c r="F12" s="71"/>
      <c r="G12" s="71"/>
      <c r="H12" s="73"/>
    </row>
    <row r="13" spans="1:8">
      <c r="A13" s="71"/>
      <c r="B13" s="58"/>
      <c r="C13" s="72"/>
      <c r="D13" s="71"/>
      <c r="E13" s="71"/>
      <c r="F13" s="71"/>
      <c r="G13" s="71"/>
      <c r="H13" s="73"/>
    </row>
    <row r="14" spans="1:8">
      <c r="A14" s="71"/>
      <c r="B14" s="58"/>
      <c r="C14" s="72"/>
      <c r="D14" s="71"/>
      <c r="E14" s="71"/>
      <c r="F14" s="71"/>
      <c r="G14" s="71"/>
      <c r="H14" s="73"/>
    </row>
    <row r="15" spans="1:8">
      <c r="A15" s="71"/>
      <c r="B15" s="58"/>
      <c r="C15" s="72"/>
      <c r="D15" s="71"/>
      <c r="E15" s="71"/>
      <c r="F15" s="71"/>
      <c r="G15" s="71"/>
      <c r="H15" s="73"/>
    </row>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例題一致</vt:lpstr>
      <vt:lpstr>例題近似</vt:lpstr>
      <vt:lpstr>課題成績評価</vt:lpstr>
      <vt:lpstr>課題家の広さ</vt:lpstr>
      <vt:lpstr>課題名前性別</vt:lpstr>
      <vt:lpstr>課題十二支</vt:lpstr>
      <vt:lpstr>課題運賃表</vt:lpstr>
      <vt:lpstr>課題領収書</vt:lpstr>
      <vt:lpstr>領収書用顧客名簿</vt:lpstr>
      <vt:lpstr>領収書用製品単価表</vt:lpstr>
      <vt:lpstr>割引表</vt:lpstr>
      <vt:lpstr>割引表数量</vt:lpstr>
      <vt:lpstr>課題領収書!顧客番号</vt:lpstr>
      <vt:lpstr>顧客番号一覧</vt:lpstr>
      <vt:lpstr>顧客名簿</vt:lpstr>
      <vt:lpstr>顧客名簿項目</vt:lpstr>
      <vt:lpstr>製品コード一覧</vt:lpstr>
      <vt:lpstr>製品単価表</vt:lpstr>
      <vt:lpstr>製品単価表項目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HATANO Shinsuke</dc:creator>
  <cp:lastModifiedBy>HATANO Shinsuke</cp:lastModifiedBy>
  <dcterms:created xsi:type="dcterms:W3CDTF">2004-04-21T05:35:54Z</dcterms:created>
  <dcterms:modified xsi:type="dcterms:W3CDTF">2016-07-06T07:25:24Z</dcterms:modified>
</cp:coreProperties>
</file>