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20" windowWidth="21555" windowHeight="11205" activeTab="2"/>
  </bookViews>
  <sheets>
    <sheet name="コメントシート" sheetId="9" r:id="rId1"/>
    <sheet name="課題プロフィール" sheetId="5" r:id="rId2"/>
    <sheet name="課題給与計算" sheetId="8" r:id="rId3"/>
    <sheet name="課題万年カレンダー" sheetId="7" r:id="rId4"/>
    <sheet name="課題万年カレンダー（解答例）" sheetId="1" state="hidden" r:id="rId5"/>
    <sheet name="万年カレンダー2" sheetId="10" state="hidden" r:id="rId6"/>
    <sheet name="万年カレンダー3" sheetId="4" state="hidden" r:id="rId7"/>
  </sheets>
  <calcPr calcId="125725"/>
</workbook>
</file>

<file path=xl/calcChain.xml><?xml version="1.0" encoding="utf-8"?>
<calcChain xmlns="http://schemas.openxmlformats.org/spreadsheetml/2006/main">
  <c r="A4" i="10"/>
  <c r="B4" s="1"/>
  <c r="C4" s="1"/>
  <c r="D4" s="1"/>
  <c r="E4" s="1"/>
  <c r="F4" s="1"/>
  <c r="G4" s="1"/>
  <c r="A5" s="1"/>
  <c r="B5" s="1"/>
  <c r="C5" s="1"/>
  <c r="D5" s="1"/>
  <c r="E5" s="1"/>
  <c r="F5" s="1"/>
  <c r="G5" s="1"/>
  <c r="A6" s="1"/>
  <c r="B6" s="1"/>
  <c r="C6" s="1"/>
  <c r="D6" s="1"/>
  <c r="E6" s="1"/>
  <c r="F6" s="1"/>
  <c r="G6" s="1"/>
  <c r="A7" s="1"/>
  <c r="B7" s="1"/>
  <c r="C7" s="1"/>
  <c r="D7" s="1"/>
  <c r="E7" s="1"/>
  <c r="F7" s="1"/>
  <c r="G7" s="1"/>
  <c r="A8" s="1"/>
  <c r="B8" s="1"/>
  <c r="C8" s="1"/>
  <c r="D8" s="1"/>
  <c r="E8" s="1"/>
  <c r="F8" s="1"/>
  <c r="G8" s="1"/>
  <c r="A9" s="1"/>
  <c r="B9" s="1"/>
  <c r="C9" s="1"/>
  <c r="D9" s="1"/>
  <c r="E9" s="1"/>
  <c r="F9" s="1"/>
  <c r="G9" s="1"/>
  <c r="K5" i="8"/>
  <c r="B1" i="1" l="1"/>
  <c r="A4" s="1"/>
  <c r="A4" i="4"/>
  <c r="B4" s="1"/>
  <c r="C4" s="1"/>
  <c r="D4" s="1"/>
  <c r="E4" s="1"/>
  <c r="F4" s="1"/>
  <c r="G4" s="1"/>
  <c r="B4" i="1" l="1"/>
  <c r="C4" s="1"/>
  <c r="D4" s="1"/>
  <c r="A5" i="4"/>
  <c r="B5" s="1"/>
  <c r="C5" s="1"/>
  <c r="D5" s="1"/>
  <c r="E5" s="1"/>
  <c r="F5" s="1"/>
  <c r="G5" s="1"/>
  <c r="A6" s="1"/>
  <c r="B6" s="1"/>
  <c r="C6" s="1"/>
  <c r="D6" s="1"/>
  <c r="E6" s="1"/>
  <c r="F6" s="1"/>
  <c r="G6" s="1"/>
  <c r="A7" s="1"/>
  <c r="B7" s="1"/>
  <c r="C7" s="1"/>
  <c r="D7" s="1"/>
  <c r="E7" s="1"/>
  <c r="F7" s="1"/>
  <c r="G7" s="1"/>
  <c r="A8" s="1"/>
  <c r="E4" i="1" l="1"/>
  <c r="F4" s="1"/>
  <c r="B8" i="4"/>
  <c r="C8" s="1"/>
  <c r="D8" s="1"/>
  <c r="E8" s="1"/>
  <c r="F8" s="1"/>
  <c r="G8" s="1"/>
  <c r="G4" i="1" l="1"/>
  <c r="A5" s="1"/>
  <c r="B5" s="1"/>
  <c r="C5" s="1"/>
  <c r="D5" s="1"/>
  <c r="E5" s="1"/>
  <c r="F5" s="1"/>
  <c r="G5" s="1"/>
  <c r="A6" s="1"/>
  <c r="B6" s="1"/>
  <c r="C6" s="1"/>
  <c r="D6" s="1"/>
  <c r="E6" s="1"/>
  <c r="F6" s="1"/>
  <c r="G6" s="1"/>
  <c r="A7" s="1"/>
  <c r="B7" s="1"/>
  <c r="C7" s="1"/>
  <c r="D7" s="1"/>
  <c r="E7" s="1"/>
  <c r="F7" s="1"/>
  <c r="G7" s="1"/>
  <c r="A8" s="1"/>
  <c r="B8" s="1"/>
  <c r="C8" s="1"/>
  <c r="D8" s="1"/>
  <c r="E8" s="1"/>
  <c r="F8" s="1"/>
  <c r="G8" s="1"/>
  <c r="A9" s="1"/>
  <c r="B9" s="1"/>
  <c r="C9" s="1"/>
  <c r="D9" s="1"/>
  <c r="E9" s="1"/>
  <c r="F9" s="1"/>
  <c r="G9" s="1"/>
  <c r="A9" i="4"/>
  <c r="B9" s="1"/>
  <c r="C9" s="1"/>
  <c r="D9" s="1"/>
  <c r="E9" s="1"/>
  <c r="F9" s="1"/>
  <c r="G9" s="1"/>
</calcChain>
</file>

<file path=xl/sharedStrings.xml><?xml version="1.0" encoding="utf-8"?>
<sst xmlns="http://schemas.openxmlformats.org/spreadsheetml/2006/main" count="136" uniqueCount="73">
  <si>
    <t>日</t>
    <rPh sb="0" eb="1">
      <t>ニチ</t>
    </rPh>
    <phoneticPr fontId="2"/>
  </si>
  <si>
    <t>月</t>
  </si>
  <si>
    <t>火</t>
  </si>
  <si>
    <t>水</t>
  </si>
  <si>
    <t>木</t>
  </si>
  <si>
    <t>金</t>
  </si>
  <si>
    <t>土</t>
  </si>
  <si>
    <t>年</t>
    <rPh sb="0" eb="1">
      <t>ネン</t>
    </rPh>
    <phoneticPr fontId="2"/>
  </si>
  <si>
    <t>月</t>
    <rPh sb="0" eb="1">
      <t>ツキ</t>
    </rPh>
    <phoneticPr fontId="2"/>
  </si>
  <si>
    <t>B</t>
    <phoneticPr fontId="8"/>
  </si>
  <si>
    <t>鈴木</t>
    <rPh sb="0" eb="2">
      <t>スズキ</t>
    </rPh>
    <phoneticPr fontId="8"/>
  </si>
  <si>
    <t>AB</t>
    <phoneticPr fontId="8"/>
  </si>
  <si>
    <t>鞘師</t>
    <phoneticPr fontId="8"/>
  </si>
  <si>
    <t>A</t>
    <phoneticPr fontId="8"/>
  </si>
  <si>
    <t>生田</t>
    <phoneticPr fontId="8"/>
  </si>
  <si>
    <t>O</t>
    <phoneticPr fontId="8"/>
  </si>
  <si>
    <t>譜久村</t>
    <phoneticPr fontId="8"/>
  </si>
  <si>
    <t>銭</t>
  </si>
  <si>
    <t>一番年少の年齢</t>
    <rPh sb="0" eb="2">
      <t>イチバン</t>
    </rPh>
    <rPh sb="2" eb="4">
      <t>ネンショウ</t>
    </rPh>
    <rPh sb="5" eb="7">
      <t>ネンレイ</t>
    </rPh>
    <phoneticPr fontId="8"/>
  </si>
  <si>
    <t>李</t>
  </si>
  <si>
    <t>一番年長の年齢</t>
    <rPh sb="0" eb="2">
      <t>イチバン</t>
    </rPh>
    <rPh sb="2" eb="4">
      <t>ネンチョウ</t>
    </rPh>
    <rPh sb="5" eb="7">
      <t>ネンレイ</t>
    </rPh>
    <phoneticPr fontId="8"/>
  </si>
  <si>
    <t>光井</t>
    <rPh sb="0" eb="2">
      <t>ミツイ</t>
    </rPh>
    <phoneticPr fontId="8"/>
  </si>
  <si>
    <t>平均年齢</t>
    <rPh sb="0" eb="2">
      <t>ヘイキン</t>
    </rPh>
    <rPh sb="2" eb="4">
      <t>ネンレイ</t>
    </rPh>
    <phoneticPr fontId="8"/>
  </si>
  <si>
    <t>久住</t>
    <rPh sb="0" eb="2">
      <t>クスミ</t>
    </rPh>
    <phoneticPr fontId="8"/>
  </si>
  <si>
    <t>人数</t>
    <rPh sb="0" eb="2">
      <t>ニンズウ</t>
    </rPh>
    <phoneticPr fontId="8"/>
  </si>
  <si>
    <t>田中</t>
    <rPh sb="0" eb="2">
      <t>タナカ</t>
    </rPh>
    <phoneticPr fontId="8"/>
  </si>
  <si>
    <t>12月生まれ</t>
    <rPh sb="2" eb="3">
      <t>ガツ</t>
    </rPh>
    <rPh sb="3" eb="4">
      <t>ウ</t>
    </rPh>
    <phoneticPr fontId="8"/>
  </si>
  <si>
    <t>道重</t>
    <rPh sb="0" eb="1">
      <t>ミチ</t>
    </rPh>
    <rPh sb="1" eb="2">
      <t>シゲ</t>
    </rPh>
    <phoneticPr fontId="8"/>
  </si>
  <si>
    <t>亀井</t>
    <rPh sb="0" eb="2">
      <t>カメイ</t>
    </rPh>
    <phoneticPr fontId="8"/>
  </si>
  <si>
    <t>藤本</t>
    <rPh sb="0" eb="2">
      <t>フジモト</t>
    </rPh>
    <phoneticPr fontId="8"/>
  </si>
  <si>
    <t>新垣</t>
    <rPh sb="0" eb="2">
      <t>ニイガキ</t>
    </rPh>
    <phoneticPr fontId="8"/>
  </si>
  <si>
    <t>小川</t>
    <rPh sb="0" eb="2">
      <t>オガワ</t>
    </rPh>
    <phoneticPr fontId="8"/>
  </si>
  <si>
    <t>紺野</t>
    <rPh sb="0" eb="2">
      <t>コンノ</t>
    </rPh>
    <phoneticPr fontId="8"/>
  </si>
  <si>
    <t>高橋</t>
    <rPh sb="0" eb="2">
      <t>タカハシ</t>
    </rPh>
    <phoneticPr fontId="8"/>
  </si>
  <si>
    <t>1980年代の生まれで血液型がO型</t>
    <rPh sb="4" eb="6">
      <t>ネンダイ</t>
    </rPh>
    <rPh sb="7" eb="8">
      <t>ウ</t>
    </rPh>
    <rPh sb="11" eb="14">
      <t>ケツエキガタ</t>
    </rPh>
    <rPh sb="16" eb="17">
      <t>ガタ</t>
    </rPh>
    <phoneticPr fontId="8"/>
  </si>
  <si>
    <t>加護</t>
    <rPh sb="0" eb="2">
      <t>カゴ</t>
    </rPh>
    <phoneticPr fontId="8"/>
  </si>
  <si>
    <t>辻</t>
    <rPh sb="0" eb="1">
      <t>ツジ</t>
    </rPh>
    <phoneticPr fontId="8"/>
  </si>
  <si>
    <t>吉澤</t>
    <rPh sb="0" eb="2">
      <t>ヨシザワ</t>
    </rPh>
    <phoneticPr fontId="8"/>
  </si>
  <si>
    <t>石川</t>
    <rPh sb="0" eb="2">
      <t>イシカワ</t>
    </rPh>
    <phoneticPr fontId="8"/>
  </si>
  <si>
    <t>後藤</t>
    <rPh sb="0" eb="2">
      <t>ゴトウ</t>
    </rPh>
    <phoneticPr fontId="8"/>
  </si>
  <si>
    <t>市井</t>
    <rPh sb="0" eb="2">
      <t>イチイ</t>
    </rPh>
    <phoneticPr fontId="8"/>
  </si>
  <si>
    <t>矢口</t>
    <rPh sb="0" eb="2">
      <t>ヤグチ</t>
    </rPh>
    <phoneticPr fontId="8"/>
  </si>
  <si>
    <t>20代で血液型がA型</t>
    <rPh sb="2" eb="3">
      <t>ダイ</t>
    </rPh>
    <rPh sb="4" eb="7">
      <t>ケツエキガタ</t>
    </rPh>
    <rPh sb="9" eb="10">
      <t>ガタ</t>
    </rPh>
    <phoneticPr fontId="8"/>
  </si>
  <si>
    <t>保田</t>
    <rPh sb="0" eb="2">
      <t>ヤスダ</t>
    </rPh>
    <phoneticPr fontId="8"/>
  </si>
  <si>
    <t>福田</t>
    <rPh sb="0" eb="2">
      <t>フクダ</t>
    </rPh>
    <phoneticPr fontId="8"/>
  </si>
  <si>
    <t>安倍</t>
    <rPh sb="0" eb="2">
      <t>アベ</t>
    </rPh>
    <phoneticPr fontId="8"/>
  </si>
  <si>
    <t>年齢</t>
    <rPh sb="0" eb="2">
      <t>ネンレイ</t>
    </rPh>
    <phoneticPr fontId="8"/>
  </si>
  <si>
    <t>飯田</t>
    <rPh sb="0" eb="2">
      <t>イイダ</t>
    </rPh>
    <phoneticPr fontId="8"/>
  </si>
  <si>
    <t>名前</t>
    <rPh sb="0" eb="2">
      <t>ナマエ</t>
    </rPh>
    <phoneticPr fontId="8"/>
  </si>
  <si>
    <t>石黒</t>
    <rPh sb="0" eb="2">
      <t>イシグロ</t>
    </rPh>
    <phoneticPr fontId="8"/>
  </si>
  <si>
    <t>血液型がB型で最年長</t>
    <rPh sb="0" eb="3">
      <t>ケツエキガタ</t>
    </rPh>
    <rPh sb="5" eb="6">
      <t>ガタ</t>
    </rPh>
    <rPh sb="7" eb="10">
      <t>サイネンチョウ</t>
    </rPh>
    <phoneticPr fontId="8"/>
  </si>
  <si>
    <t>中澤</t>
    <rPh sb="0" eb="2">
      <t>ナカザワ</t>
    </rPh>
    <phoneticPr fontId="8"/>
  </si>
  <si>
    <t>血液型</t>
    <rPh sb="0" eb="3">
      <t>ケツエキガタ</t>
    </rPh>
    <phoneticPr fontId="8"/>
  </si>
  <si>
    <t>生まれ月</t>
    <rPh sb="0" eb="1">
      <t>ウ</t>
    </rPh>
    <rPh sb="3" eb="4">
      <t>ツキ</t>
    </rPh>
    <phoneticPr fontId="8"/>
  </si>
  <si>
    <t>生年月日</t>
    <rPh sb="0" eb="2">
      <t>セイネン</t>
    </rPh>
    <rPh sb="2" eb="4">
      <t>ガッピ</t>
    </rPh>
    <phoneticPr fontId="8"/>
  </si>
  <si>
    <t>月</t>
    <rPh sb="0" eb="1">
      <t>ツキ</t>
    </rPh>
    <phoneticPr fontId="2"/>
  </si>
  <si>
    <t>合計</t>
    <rPh sb="0" eb="2">
      <t>ゴウケイ</t>
    </rPh>
    <phoneticPr fontId="8"/>
  </si>
  <si>
    <t>残業時給</t>
    <rPh sb="0" eb="2">
      <t>ザンギョウ</t>
    </rPh>
    <rPh sb="2" eb="4">
      <t>ジキュウ</t>
    </rPh>
    <phoneticPr fontId="8"/>
  </si>
  <si>
    <t>正規時給</t>
    <rPh sb="0" eb="2">
      <t>セイキ</t>
    </rPh>
    <rPh sb="2" eb="4">
      <t>ジキュウ</t>
    </rPh>
    <phoneticPr fontId="8"/>
  </si>
  <si>
    <t>休憩時間（分)</t>
    <rPh sb="0" eb="2">
      <t>キュウケイ</t>
    </rPh>
    <rPh sb="2" eb="4">
      <t>ジカン</t>
    </rPh>
    <rPh sb="5" eb="6">
      <t>フン</t>
    </rPh>
    <phoneticPr fontId="8"/>
  </si>
  <si>
    <t>就業終了</t>
    <rPh sb="0" eb="2">
      <t>シュウギョウ</t>
    </rPh>
    <rPh sb="2" eb="4">
      <t>シュウリョウ</t>
    </rPh>
    <phoneticPr fontId="8"/>
  </si>
  <si>
    <t>就業開始</t>
    <rPh sb="0" eb="2">
      <t>シュウギョウ</t>
    </rPh>
    <rPh sb="2" eb="4">
      <t>カイシ</t>
    </rPh>
    <phoneticPr fontId="8"/>
  </si>
  <si>
    <t>支払額</t>
    <rPh sb="0" eb="3">
      <t>シハライガク</t>
    </rPh>
    <phoneticPr fontId="8"/>
  </si>
  <si>
    <t>残業時間</t>
    <rPh sb="0" eb="2">
      <t>ザンギョウ</t>
    </rPh>
    <rPh sb="2" eb="4">
      <t>ジカン</t>
    </rPh>
    <phoneticPr fontId="8"/>
  </si>
  <si>
    <t>正規時間</t>
    <rPh sb="0" eb="2">
      <t>セイキ</t>
    </rPh>
    <rPh sb="2" eb="4">
      <t>ジカン</t>
    </rPh>
    <phoneticPr fontId="8"/>
  </si>
  <si>
    <t>勤務時間</t>
    <rPh sb="0" eb="2">
      <t>キンム</t>
    </rPh>
    <rPh sb="2" eb="4">
      <t>ジカン</t>
    </rPh>
    <phoneticPr fontId="8"/>
  </si>
  <si>
    <t>退社時刻</t>
    <rPh sb="0" eb="2">
      <t>タイシャ</t>
    </rPh>
    <rPh sb="2" eb="4">
      <t>ジコク</t>
    </rPh>
    <phoneticPr fontId="8"/>
  </si>
  <si>
    <t>出社時刻</t>
    <rPh sb="0" eb="2">
      <t>シュッシャ</t>
    </rPh>
    <rPh sb="2" eb="4">
      <t>ジコク</t>
    </rPh>
    <phoneticPr fontId="8"/>
  </si>
  <si>
    <t>曜日</t>
    <rPh sb="0" eb="2">
      <t>ヨウビ</t>
    </rPh>
    <phoneticPr fontId="8"/>
  </si>
  <si>
    <t>日付</t>
    <rPh sb="0" eb="2">
      <t>ヒヅケ</t>
    </rPh>
    <phoneticPr fontId="8"/>
  </si>
  <si>
    <t>初回提出時</t>
    <rPh sb="0" eb="2">
      <t>ショカイ</t>
    </rPh>
    <rPh sb="2" eb="4">
      <t>テイシュツ</t>
    </rPh>
    <rPh sb="4" eb="5">
      <t>ジ</t>
    </rPh>
    <phoneticPr fontId="8"/>
  </si>
  <si>
    <t>最終提出時</t>
    <rPh sb="0" eb="2">
      <t>サイシュウ</t>
    </rPh>
    <rPh sb="2" eb="4">
      <t>テイシュツ</t>
    </rPh>
    <rPh sb="4" eb="5">
      <t>ジ</t>
    </rPh>
    <phoneticPr fontId="8"/>
  </si>
  <si>
    <t>授業の感想・疑問点など</t>
    <rPh sb="0" eb="2">
      <t>ジュギョウ</t>
    </rPh>
    <rPh sb="3" eb="5">
      <t>カンソウ</t>
    </rPh>
    <rPh sb="6" eb="9">
      <t>ギモンテン</t>
    </rPh>
    <phoneticPr fontId="8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</si>
</sst>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d"/>
  </numFmts>
  <fonts count="13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pgothic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7" fillId="0" borderId="0"/>
    <xf numFmtId="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7" fillId="0" borderId="0" xfId="1"/>
    <xf numFmtId="0" fontId="0" fillId="0" borderId="0" xfId="1" applyFont="1"/>
    <xf numFmtId="0" fontId="7" fillId="0" borderId="1" xfId="1" applyBorder="1"/>
    <xf numFmtId="0" fontId="7" fillId="0" borderId="1" xfId="1" applyNumberFormat="1" applyBorder="1"/>
    <xf numFmtId="14" fontId="7" fillId="0" borderId="1" xfId="1" applyNumberFormat="1" applyBorder="1"/>
    <xf numFmtId="0" fontId="7" fillId="3" borderId="1" xfId="1" applyFill="1" applyBorder="1"/>
    <xf numFmtId="0" fontId="7" fillId="0" borderId="1" xfId="1" applyFill="1" applyBorder="1"/>
    <xf numFmtId="0" fontId="7" fillId="0" borderId="0" xfId="1" applyBorder="1"/>
    <xf numFmtId="0" fontId="7" fillId="3" borderId="1" xfId="1" applyNumberFormat="1" applyFill="1" applyBorder="1"/>
    <xf numFmtId="0" fontId="10" fillId="0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6">
      <alignment vertical="center"/>
    </xf>
    <xf numFmtId="0" fontId="12" fillId="3" borderId="2" xfId="7" applyNumberFormat="1" applyFont="1" applyFill="1" applyBorder="1" applyAlignment="1"/>
    <xf numFmtId="0" fontId="12" fillId="3" borderId="2" xfId="6" applyNumberFormat="1" applyFont="1" applyFill="1" applyBorder="1" applyAlignment="1"/>
    <xf numFmtId="0" fontId="12" fillId="3" borderId="3" xfId="6" applyNumberFormat="1" applyFont="1" applyFill="1" applyBorder="1" applyAlignment="1"/>
    <xf numFmtId="0" fontId="12" fillId="0" borderId="5" xfId="7" applyNumberFormat="1" applyFont="1" applyBorder="1">
      <alignment vertical="center"/>
    </xf>
    <xf numFmtId="0" fontId="12" fillId="0" borderId="5" xfId="6" applyNumberFormat="1" applyFont="1" applyBorder="1">
      <alignment vertical="center"/>
    </xf>
    <xf numFmtId="0" fontId="12" fillId="0" borderId="6" xfId="6" applyNumberFormat="1" applyFont="1" applyBorder="1">
      <alignment vertical="center"/>
    </xf>
    <xf numFmtId="20" fontId="7" fillId="0" borderId="6" xfId="6" applyNumberFormat="1" applyFont="1" applyBorder="1">
      <alignment vertical="center"/>
    </xf>
    <xf numFmtId="0" fontId="7" fillId="0" borderId="6" xfId="6" applyNumberFormat="1" applyFont="1" applyBorder="1">
      <alignment vertical="center"/>
    </xf>
    <xf numFmtId="0" fontId="12" fillId="0" borderId="8" xfId="7" applyNumberFormat="1" applyFont="1" applyBorder="1">
      <alignment vertical="center"/>
    </xf>
    <xf numFmtId="0" fontId="12" fillId="0" borderId="8" xfId="6" applyNumberFormat="1" applyFont="1" applyBorder="1">
      <alignment vertical="center"/>
    </xf>
    <xf numFmtId="0" fontId="12" fillId="0" borderId="1" xfId="6" applyNumberFormat="1" applyFont="1" applyBorder="1">
      <alignment vertical="center"/>
    </xf>
    <xf numFmtId="20" fontId="7" fillId="0" borderId="1" xfId="6" applyNumberFormat="1" applyFont="1" applyBorder="1">
      <alignment vertical="center"/>
    </xf>
    <xf numFmtId="0" fontId="7" fillId="0" borderId="1" xfId="6" applyNumberFormat="1" applyFont="1" applyBorder="1">
      <alignment vertical="center"/>
    </xf>
    <xf numFmtId="20" fontId="7" fillId="0" borderId="1" xfId="6" applyNumberFormat="1" applyBorder="1">
      <alignment vertical="center"/>
    </xf>
    <xf numFmtId="0" fontId="12" fillId="0" borderId="0" xfId="6" applyFont="1">
      <alignment vertical="center"/>
    </xf>
    <xf numFmtId="0" fontId="7" fillId="0" borderId="0" xfId="6" applyBorder="1">
      <alignment vertical="center"/>
    </xf>
    <xf numFmtId="0" fontId="7" fillId="0" borderId="0" xfId="6" applyFont="1" applyFill="1" applyBorder="1" applyAlignment="1">
      <alignment horizontal="left" vertical="center"/>
    </xf>
    <xf numFmtId="6" fontId="7" fillId="0" borderId="1" xfId="8" applyBorder="1" applyAlignment="1">
      <alignment vertical="center"/>
    </xf>
    <xf numFmtId="0" fontId="7" fillId="0" borderId="1" xfId="6" applyNumberFormat="1" applyBorder="1">
      <alignment vertical="center"/>
    </xf>
    <xf numFmtId="0" fontId="7" fillId="0" borderId="0" xfId="6" applyNumberFormat="1" applyFill="1" applyBorder="1">
      <alignment vertical="center"/>
    </xf>
    <xf numFmtId="0" fontId="12" fillId="3" borderId="8" xfId="7" applyNumberFormat="1" applyFont="1" applyFill="1" applyBorder="1">
      <alignment vertical="center"/>
    </xf>
    <xf numFmtId="0" fontId="12" fillId="3" borderId="8" xfId="6" applyNumberFormat="1" applyFont="1" applyFill="1" applyBorder="1">
      <alignment vertical="center"/>
    </xf>
    <xf numFmtId="0" fontId="12" fillId="3" borderId="1" xfId="6" applyNumberFormat="1" applyFont="1" applyFill="1" applyBorder="1">
      <alignment vertical="center"/>
    </xf>
    <xf numFmtId="0" fontId="7" fillId="3" borderId="1" xfId="6" applyNumberFormat="1" applyFont="1" applyFill="1" applyBorder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1" xfId="3" applyBorder="1">
      <alignment vertical="center"/>
    </xf>
    <xf numFmtId="56" fontId="7" fillId="0" borderId="1" xfId="3" applyNumberFormat="1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7" fillId="0" borderId="0" xfId="3">
      <alignment vertical="center"/>
    </xf>
    <xf numFmtId="0" fontId="7" fillId="4" borderId="12" xfId="6" applyFont="1" applyFill="1" applyBorder="1" applyAlignment="1">
      <alignment horizontal="center" vertical="center"/>
    </xf>
    <xf numFmtId="0" fontId="7" fillId="4" borderId="11" xfId="6" applyFont="1" applyFill="1" applyBorder="1" applyAlignment="1">
      <alignment horizontal="center" vertical="center"/>
    </xf>
    <xf numFmtId="0" fontId="7" fillId="4" borderId="11" xfId="6" applyFill="1" applyBorder="1" applyAlignment="1">
      <alignment horizontal="center" vertical="center"/>
    </xf>
    <xf numFmtId="0" fontId="7" fillId="4" borderId="10" xfId="6" applyFill="1" applyBorder="1" applyAlignment="1">
      <alignment horizontal="center" vertical="center"/>
    </xf>
    <xf numFmtId="0" fontId="7" fillId="4" borderId="1" xfId="6" applyFill="1" applyBorder="1" applyAlignment="1">
      <alignment horizontal="left" vertical="center"/>
    </xf>
    <xf numFmtId="0" fontId="7" fillId="4" borderId="1" xfId="6" applyFont="1" applyFill="1" applyBorder="1" applyAlignment="1">
      <alignment horizontal="left" vertical="center"/>
    </xf>
    <xf numFmtId="0" fontId="7" fillId="4" borderId="1" xfId="1" applyFill="1" applyBorder="1"/>
    <xf numFmtId="0" fontId="0" fillId="4" borderId="1" xfId="1" applyFont="1" applyFill="1" applyBorder="1"/>
    <xf numFmtId="0" fontId="7" fillId="5" borderId="1" xfId="3" applyFill="1" applyBorder="1" applyAlignment="1">
      <alignment vertical="top" wrapText="1"/>
    </xf>
    <xf numFmtId="0" fontId="7" fillId="0" borderId="4" xfId="6" applyFont="1" applyBorder="1" applyAlignment="1">
      <alignment horizontal="center"/>
    </xf>
    <xf numFmtId="0" fontId="7" fillId="0" borderId="3" xfId="6" applyBorder="1" applyAlignment="1">
      <alignment horizontal="center"/>
    </xf>
    <xf numFmtId="14" fontId="7" fillId="0" borderId="9" xfId="6" applyNumberFormat="1" applyFont="1" applyBorder="1">
      <alignment vertical="center"/>
    </xf>
    <xf numFmtId="14" fontId="7" fillId="0" borderId="7" xfId="6" applyNumberFormat="1" applyFont="1" applyBorder="1">
      <alignment vertical="center"/>
    </xf>
  </cellXfs>
  <cellStyles count="9">
    <cellStyle name="桁区切り 2" xfId="7"/>
    <cellStyle name="通貨 2" xfId="2"/>
    <cellStyle name="通貨 3" xfId="8"/>
    <cellStyle name="標準" xfId="0" builtinId="0"/>
    <cellStyle name="標準 2" xfId="3"/>
    <cellStyle name="標準 3" xfId="4"/>
    <cellStyle name="標準 3 2" xfId="1"/>
    <cellStyle name="標準 4" xfId="5"/>
    <cellStyle name="標準_関数5-6" xfId="6"/>
  </cellStyles>
  <dxfs count="1">
    <dxf>
      <font>
        <b/>
        <i val="0"/>
      </font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13</xdr:row>
      <xdr:rowOff>161925</xdr:rowOff>
    </xdr:from>
    <xdr:to>
      <xdr:col>4</xdr:col>
      <xdr:colOff>504825</xdr:colOff>
      <xdr:row>23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4825" y="2390775"/>
          <a:ext cx="2705100" cy="16192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今日現在の年齢と年代が表示されるように上表を完成せよ。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その表を元に、右の表の集計を行え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9</xdr:row>
      <xdr:rowOff>95250</xdr:rowOff>
    </xdr:from>
    <xdr:to>
      <xdr:col>12</xdr:col>
      <xdr:colOff>600075</xdr:colOff>
      <xdr:row>29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34075" y="1638300"/>
          <a:ext cx="2895600" cy="34956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以下の条件にしたがって、表を完成させ、給与支払額を計算せよ。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条件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・「就業開始」時刻から「退社時刻」までの時間をから</a:t>
          </a:r>
          <a:r>
            <a:rPr lang="ja-JP" altLang="en-US" sz="1100" b="1" i="0" u="none" strike="noStrike" baseline="0">
              <a:solidFill>
                <a:srgbClr val="DD0806"/>
              </a:solidFill>
              <a:latin typeface="ＭＳ Ｐゴシック"/>
              <a:ea typeface="ＭＳ Ｐゴシック"/>
            </a:rPr>
            <a:t>昼食休憩時間を除いた時間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を「勤務時間」とする。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・就業開始時刻以前に出社しても「勤務時間」には含まれない。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・終業時刻以降の勤務は「残業時間」とする。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・「正規時間」とは「勤務時間」と「残業時間」の差である。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・出社していない日の勤務時間欄などは空白にする。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・土曜日、日曜日の支払額は平日の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割増し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0</xdr:row>
      <xdr:rowOff>0</xdr:rowOff>
    </xdr:from>
    <xdr:to>
      <xdr:col>17</xdr:col>
      <xdr:colOff>514349</xdr:colOff>
      <xdr:row>15</xdr:row>
      <xdr:rowOff>19050</xdr:rowOff>
    </xdr:to>
    <xdr:grpSp>
      <xdr:nvGrpSpPr>
        <xdr:cNvPr id="7" name="グループ化 6"/>
        <xdr:cNvGrpSpPr/>
      </xdr:nvGrpSpPr>
      <xdr:grpSpPr>
        <a:xfrm>
          <a:off x="6096000" y="0"/>
          <a:ext cx="6886574" cy="4524375"/>
          <a:chOff x="6096000" y="0"/>
          <a:chExt cx="6886574" cy="4524375"/>
        </a:xfrm>
      </xdr:grpSpPr>
      <xdr:pic>
        <xdr:nvPicPr>
          <xdr:cNvPr id="205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-10000"/>
          </a:blip>
          <a:srcRect/>
          <a:stretch>
            <a:fillRect/>
          </a:stretch>
        </xdr:blipFill>
        <xdr:spPr bwMode="auto">
          <a:xfrm>
            <a:off x="6181725" y="0"/>
            <a:ext cx="5648325" cy="3305175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sp macro="" textlink="">
        <xdr:nvSpPr>
          <xdr:cNvPr id="3" name="角丸四角形吹き出し 2"/>
          <xdr:cNvSpPr/>
        </xdr:nvSpPr>
        <xdr:spPr>
          <a:xfrm>
            <a:off x="9505950" y="3609975"/>
            <a:ext cx="1504950" cy="914400"/>
          </a:xfrm>
          <a:prstGeom prst="wedgeRoundRectCallout">
            <a:avLst>
              <a:gd name="adj1" fmla="val -188554"/>
              <a:gd name="adj2" fmla="val -313543"/>
              <a:gd name="adj3" fmla="val 16667"/>
            </a:avLst>
          </a:prstGeom>
          <a:solidFill>
            <a:schemeClr val="accent2">
              <a:lumMod val="20000"/>
              <a:lumOff val="80000"/>
            </a:schemeClr>
          </a:solidFill>
          <a:ln>
            <a:solidFill>
              <a:schemeClr val="accent2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以降のセルは一つ前のセルに数字を足していくだけ</a:t>
            </a:r>
          </a:p>
        </xdr:txBody>
      </xdr:sp>
      <xdr:sp macro="" textlink="">
        <xdr:nvSpPr>
          <xdr:cNvPr id="4" name="角丸四角形吹き出し 3"/>
          <xdr:cNvSpPr/>
        </xdr:nvSpPr>
        <xdr:spPr>
          <a:xfrm>
            <a:off x="6096000" y="3609975"/>
            <a:ext cx="3171824" cy="914400"/>
          </a:xfrm>
          <a:prstGeom prst="wedgeRoundRectCallout">
            <a:avLst>
              <a:gd name="adj1" fmla="val -34475"/>
              <a:gd name="adj2" fmla="val -310416"/>
              <a:gd name="adj3" fmla="val 16667"/>
            </a:avLst>
          </a:prstGeom>
          <a:solidFill>
            <a:schemeClr val="accent2">
              <a:lumMod val="20000"/>
              <a:lumOff val="80000"/>
            </a:schemeClr>
          </a:solidFill>
          <a:ln>
            <a:solidFill>
              <a:schemeClr val="accent2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最初のセル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en-US" altLang="ja-JP" sz="1100">
                <a:solidFill>
                  <a:sysClr val="windowText" lastClr="000000"/>
                </a:solidFill>
              </a:rPr>
              <a:t>[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表示年月の初日のシリアル値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]</a:t>
            </a:r>
          </a:p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－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en-US" altLang="ja-JP" sz="1100">
                <a:solidFill>
                  <a:sysClr val="windowText" lastClr="000000"/>
                </a:solidFill>
              </a:rPr>
              <a:t>[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表の開始日から</a:t>
            </a:r>
            <a:r>
              <a:rPr kumimoji="1" lang="ja-JP" altLang="en-US" sz="110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表示</a:t>
            </a:r>
            <a:r>
              <a:rPr kumimoji="1" lang="ja-JP" altLang="ja-JP" sz="110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年月の初日</a:t>
            </a:r>
            <a:r>
              <a:rPr kumimoji="1" lang="ja-JP" altLang="en-US" sz="110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までの日数</a:t>
            </a:r>
            <a:r>
              <a:rPr kumimoji="1" lang="en-US" altLang="ja-JP" sz="110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]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角丸四角形吹き出し 4"/>
          <xdr:cNvSpPr/>
        </xdr:nvSpPr>
        <xdr:spPr>
          <a:xfrm>
            <a:off x="11277599" y="3581400"/>
            <a:ext cx="1704975" cy="914400"/>
          </a:xfrm>
          <a:prstGeom prst="wedgeRoundRectCallout">
            <a:avLst>
              <a:gd name="adj1" fmla="val -130168"/>
              <a:gd name="adj2" fmla="val -222918"/>
              <a:gd name="adj3" fmla="val 16667"/>
            </a:avLst>
          </a:prstGeom>
          <a:solidFill>
            <a:schemeClr val="accent2">
              <a:lumMod val="20000"/>
              <a:lumOff val="80000"/>
            </a:schemeClr>
          </a:solidFill>
          <a:ln>
            <a:solidFill>
              <a:schemeClr val="accent2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表示年月内の日は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en-US" altLang="ja-JP" sz="1100">
                <a:solidFill>
                  <a:sysClr val="windowText" lastClr="000000"/>
                </a:solidFill>
              </a:rPr>
              <a:t>[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背景薄いピンク・太字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]</a:t>
            </a: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に書式設定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2"/>
  <sheetViews>
    <sheetView workbookViewId="0">
      <selection activeCell="B2" sqref="B2"/>
    </sheetView>
  </sheetViews>
  <sheetFormatPr defaultRowHeight="13.5"/>
  <cols>
    <col min="1" max="1" width="19.875" style="53" customWidth="1"/>
    <col min="2" max="3" width="33.25" style="53" customWidth="1"/>
    <col min="4" max="16384" width="9" style="53"/>
  </cols>
  <sheetData>
    <row r="1" spans="1:3" ht="18" customHeight="1">
      <c r="A1" s="50"/>
      <c r="B1" s="51" t="s">
        <v>70</v>
      </c>
      <c r="C1" s="52" t="s">
        <v>71</v>
      </c>
    </row>
    <row r="2" spans="1:3" ht="280.5" customHeight="1">
      <c r="A2" s="50" t="s">
        <v>72</v>
      </c>
      <c r="B2" s="62"/>
      <c r="C2" s="62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34"/>
  <sheetViews>
    <sheetView workbookViewId="0">
      <selection activeCell="B7" sqref="B7"/>
    </sheetView>
  </sheetViews>
  <sheetFormatPr defaultColWidth="8.875" defaultRowHeight="13.5"/>
  <cols>
    <col min="1" max="1" width="8.875" style="13" customWidth="1"/>
    <col min="2" max="3" width="13" style="13" customWidth="1"/>
    <col min="4" max="4" width="11.125" style="13" customWidth="1"/>
    <col min="5" max="5" width="9.75" style="13" customWidth="1"/>
    <col min="6" max="6" width="8.875" style="13"/>
    <col min="7" max="7" width="14.75" style="13" customWidth="1"/>
    <col min="8" max="16384" width="8.875" style="13"/>
  </cols>
  <sheetData>
    <row r="1" spans="1:8">
      <c r="A1" s="60" t="s">
        <v>48</v>
      </c>
      <c r="B1" s="60" t="s">
        <v>54</v>
      </c>
      <c r="C1" s="61" t="s">
        <v>53</v>
      </c>
      <c r="D1" s="61" t="s">
        <v>46</v>
      </c>
      <c r="E1" s="60" t="s">
        <v>52</v>
      </c>
    </row>
    <row r="2" spans="1:8">
      <c r="A2" s="17" t="s">
        <v>51</v>
      </c>
      <c r="B2" s="17">
        <v>26834</v>
      </c>
      <c r="C2" s="21"/>
      <c r="D2" s="21"/>
      <c r="E2" s="15" t="s">
        <v>15</v>
      </c>
      <c r="G2" s="14" t="s">
        <v>50</v>
      </c>
    </row>
    <row r="3" spans="1:8">
      <c r="A3" s="17" t="s">
        <v>49</v>
      </c>
      <c r="B3" s="17">
        <v>28622</v>
      </c>
      <c r="C3" s="16"/>
      <c r="D3" s="16"/>
      <c r="E3" s="15" t="s">
        <v>13</v>
      </c>
      <c r="G3" s="15" t="s">
        <v>48</v>
      </c>
      <c r="H3" s="18"/>
    </row>
    <row r="4" spans="1:8">
      <c r="A4" s="15" t="s">
        <v>47</v>
      </c>
      <c r="B4" s="17">
        <v>29806</v>
      </c>
      <c r="C4" s="16"/>
      <c r="D4" s="16"/>
      <c r="E4" s="15" t="s">
        <v>13</v>
      </c>
      <c r="G4" s="19" t="s">
        <v>46</v>
      </c>
      <c r="H4" s="18"/>
    </row>
    <row r="5" spans="1:8">
      <c r="A5" s="15" t="s">
        <v>45</v>
      </c>
      <c r="B5" s="17">
        <v>29808</v>
      </c>
      <c r="C5" s="16"/>
      <c r="D5" s="16"/>
      <c r="E5" s="15" t="s">
        <v>13</v>
      </c>
      <c r="G5" s="20"/>
      <c r="H5" s="20"/>
    </row>
    <row r="6" spans="1:8">
      <c r="A6" s="15" t="s">
        <v>44</v>
      </c>
      <c r="B6" s="17">
        <v>31033</v>
      </c>
      <c r="C6" s="16"/>
      <c r="D6" s="16"/>
      <c r="E6" s="15" t="s">
        <v>9</v>
      </c>
      <c r="G6" s="20"/>
      <c r="H6" s="20"/>
    </row>
    <row r="7" spans="1:8">
      <c r="A7" s="15" t="s">
        <v>43</v>
      </c>
      <c r="B7" s="17">
        <v>29561</v>
      </c>
      <c r="C7" s="16"/>
      <c r="D7" s="16"/>
      <c r="E7" s="15" t="s">
        <v>13</v>
      </c>
      <c r="G7" s="14" t="s">
        <v>42</v>
      </c>
    </row>
    <row r="8" spans="1:8">
      <c r="A8" s="15" t="s">
        <v>41</v>
      </c>
      <c r="B8" s="17">
        <v>30336</v>
      </c>
      <c r="C8" s="16"/>
      <c r="D8" s="16"/>
      <c r="E8" s="15" t="s">
        <v>13</v>
      </c>
      <c r="G8" s="15" t="s">
        <v>24</v>
      </c>
      <c r="H8" s="18"/>
    </row>
    <row r="9" spans="1:8">
      <c r="A9" s="15" t="s">
        <v>40</v>
      </c>
      <c r="B9" s="17">
        <v>30681</v>
      </c>
      <c r="C9" s="16"/>
      <c r="D9" s="16"/>
      <c r="E9" s="15" t="s">
        <v>13</v>
      </c>
      <c r="G9" s="15" t="s">
        <v>22</v>
      </c>
      <c r="H9" s="18"/>
    </row>
    <row r="10" spans="1:8">
      <c r="A10" s="15" t="s">
        <v>39</v>
      </c>
      <c r="B10" s="17">
        <v>31217</v>
      </c>
      <c r="C10" s="16"/>
      <c r="D10" s="16"/>
      <c r="E10" s="15" t="s">
        <v>15</v>
      </c>
      <c r="G10" s="15" t="s">
        <v>20</v>
      </c>
      <c r="H10" s="18"/>
    </row>
    <row r="11" spans="1:8">
      <c r="A11" s="15" t="s">
        <v>38</v>
      </c>
      <c r="B11" s="17">
        <v>31066</v>
      </c>
      <c r="C11" s="16"/>
      <c r="D11" s="16"/>
      <c r="E11" s="15" t="s">
        <v>13</v>
      </c>
      <c r="G11" s="15" t="s">
        <v>18</v>
      </c>
      <c r="H11" s="18"/>
    </row>
    <row r="12" spans="1:8">
      <c r="A12" s="15" t="s">
        <v>37</v>
      </c>
      <c r="B12" s="17">
        <v>31149</v>
      </c>
      <c r="C12" s="16"/>
      <c r="D12" s="16"/>
      <c r="E12" s="15" t="s">
        <v>15</v>
      </c>
    </row>
    <row r="13" spans="1:8">
      <c r="A13" s="15" t="s">
        <v>36</v>
      </c>
      <c r="B13" s="17">
        <v>31945</v>
      </c>
      <c r="C13" s="16"/>
      <c r="D13" s="16"/>
      <c r="E13" s="15" t="s">
        <v>15</v>
      </c>
    </row>
    <row r="14" spans="1:8">
      <c r="A14" s="15" t="s">
        <v>35</v>
      </c>
      <c r="B14" s="17">
        <v>32180</v>
      </c>
      <c r="C14" s="16"/>
      <c r="D14" s="16"/>
      <c r="E14" s="15" t="s">
        <v>11</v>
      </c>
      <c r="G14" s="14" t="s">
        <v>34</v>
      </c>
    </row>
    <row r="15" spans="1:8">
      <c r="A15" s="15" t="s">
        <v>33</v>
      </c>
      <c r="B15" s="17">
        <v>31669</v>
      </c>
      <c r="C15" s="16"/>
      <c r="D15" s="16"/>
      <c r="E15" s="15" t="s">
        <v>13</v>
      </c>
      <c r="G15" s="15" t="s">
        <v>24</v>
      </c>
      <c r="H15" s="18"/>
    </row>
    <row r="16" spans="1:8">
      <c r="A16" s="15" t="s">
        <v>32</v>
      </c>
      <c r="B16" s="17">
        <v>31904</v>
      </c>
      <c r="C16" s="16"/>
      <c r="D16" s="16"/>
      <c r="E16" s="15" t="s">
        <v>9</v>
      </c>
      <c r="G16" s="15" t="s">
        <v>22</v>
      </c>
      <c r="H16" s="18"/>
    </row>
    <row r="17" spans="1:8">
      <c r="A17" s="15" t="s">
        <v>31</v>
      </c>
      <c r="B17" s="17">
        <v>32079</v>
      </c>
      <c r="C17" s="16"/>
      <c r="D17" s="16"/>
      <c r="E17" s="15" t="s">
        <v>15</v>
      </c>
      <c r="G17" s="15" t="s">
        <v>20</v>
      </c>
      <c r="H17" s="18"/>
    </row>
    <row r="18" spans="1:8">
      <c r="A18" s="15" t="s">
        <v>30</v>
      </c>
      <c r="B18" s="17">
        <v>32436</v>
      </c>
      <c r="C18" s="16"/>
      <c r="D18" s="16"/>
      <c r="E18" s="15" t="s">
        <v>9</v>
      </c>
      <c r="G18" s="15" t="s">
        <v>18</v>
      </c>
      <c r="H18" s="18"/>
    </row>
    <row r="19" spans="1:8">
      <c r="A19" s="15" t="s">
        <v>29</v>
      </c>
      <c r="B19" s="17">
        <v>31104</v>
      </c>
      <c r="C19" s="16"/>
      <c r="D19" s="16"/>
      <c r="E19" s="15" t="s">
        <v>13</v>
      </c>
    </row>
    <row r="20" spans="1:8">
      <c r="A20" s="15" t="s">
        <v>28</v>
      </c>
      <c r="B20" s="17">
        <v>32500</v>
      </c>
      <c r="C20" s="16"/>
      <c r="D20" s="16"/>
      <c r="E20" s="15" t="s">
        <v>11</v>
      </c>
    </row>
    <row r="21" spans="1:8">
      <c r="A21" s="15" t="s">
        <v>27</v>
      </c>
      <c r="B21" s="17">
        <v>32702</v>
      </c>
      <c r="C21" s="16"/>
      <c r="D21" s="16"/>
      <c r="E21" s="15" t="s">
        <v>13</v>
      </c>
      <c r="G21" s="14" t="s">
        <v>26</v>
      </c>
    </row>
    <row r="22" spans="1:8">
      <c r="A22" s="15" t="s">
        <v>25</v>
      </c>
      <c r="B22" s="17">
        <v>32823</v>
      </c>
      <c r="C22" s="16"/>
      <c r="D22" s="16"/>
      <c r="E22" s="15" t="s">
        <v>15</v>
      </c>
      <c r="G22" s="15" t="s">
        <v>24</v>
      </c>
      <c r="H22" s="18"/>
    </row>
    <row r="23" spans="1:8">
      <c r="A23" s="15" t="s">
        <v>23</v>
      </c>
      <c r="B23" s="17">
        <v>33800</v>
      </c>
      <c r="C23" s="16"/>
      <c r="D23" s="16"/>
      <c r="E23" s="15" t="s">
        <v>13</v>
      </c>
      <c r="G23" s="15" t="s">
        <v>22</v>
      </c>
      <c r="H23" s="18"/>
    </row>
    <row r="24" spans="1:8">
      <c r="A24" s="19" t="s">
        <v>21</v>
      </c>
      <c r="B24" s="17">
        <v>33981</v>
      </c>
      <c r="C24" s="16"/>
      <c r="D24" s="16"/>
      <c r="E24" s="15" t="s">
        <v>15</v>
      </c>
      <c r="G24" s="15" t="s">
        <v>20</v>
      </c>
      <c r="H24" s="18"/>
    </row>
    <row r="25" spans="1:8">
      <c r="A25" s="15" t="s">
        <v>19</v>
      </c>
      <c r="B25" s="17">
        <v>32184</v>
      </c>
      <c r="C25" s="16"/>
      <c r="D25" s="16"/>
      <c r="E25" s="15" t="s">
        <v>15</v>
      </c>
      <c r="G25" s="15" t="s">
        <v>18</v>
      </c>
      <c r="H25" s="18"/>
    </row>
    <row r="26" spans="1:8">
      <c r="A26" s="15" t="s">
        <v>17</v>
      </c>
      <c r="B26" s="17">
        <v>33308</v>
      </c>
      <c r="C26" s="16"/>
      <c r="D26" s="16"/>
      <c r="E26" s="15" t="s">
        <v>9</v>
      </c>
    </row>
    <row r="27" spans="1:8">
      <c r="A27" s="15" t="s">
        <v>16</v>
      </c>
      <c r="B27" s="17">
        <v>35368</v>
      </c>
      <c r="C27" s="16"/>
      <c r="D27" s="16"/>
      <c r="E27" s="15" t="s">
        <v>15</v>
      </c>
    </row>
    <row r="28" spans="1:8">
      <c r="A28" s="15" t="s">
        <v>14</v>
      </c>
      <c r="B28" s="17">
        <v>35618</v>
      </c>
      <c r="C28" s="16"/>
      <c r="D28" s="16"/>
      <c r="E28" s="15" t="s">
        <v>13</v>
      </c>
    </row>
    <row r="29" spans="1:8">
      <c r="A29" s="15" t="s">
        <v>12</v>
      </c>
      <c r="B29" s="17">
        <v>35943</v>
      </c>
      <c r="C29" s="16"/>
      <c r="D29" s="16"/>
      <c r="E29" s="15" t="s">
        <v>11</v>
      </c>
    </row>
    <row r="30" spans="1:8">
      <c r="A30" s="15" t="s">
        <v>10</v>
      </c>
      <c r="B30" s="17">
        <v>36012</v>
      </c>
      <c r="C30" s="16"/>
      <c r="D30" s="16"/>
      <c r="E30" s="15" t="s">
        <v>9</v>
      </c>
    </row>
    <row r="33" spans="4:5">
      <c r="D33" s="14"/>
      <c r="E33" s="14"/>
    </row>
    <row r="34" spans="4:5">
      <c r="D34" s="14"/>
      <c r="E34" s="1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Q32"/>
  <sheetViews>
    <sheetView tabSelected="1" workbookViewId="0">
      <selection activeCell="R28" sqref="R28"/>
    </sheetView>
  </sheetViews>
  <sheetFormatPr defaultRowHeight="13.5"/>
  <cols>
    <col min="1" max="1" width="12.625" style="24" customWidth="1"/>
    <col min="2" max="2" width="6.375" style="24" customWidth="1"/>
    <col min="3" max="7" width="9" style="24"/>
    <col min="8" max="8" width="10.75" style="24" customWidth="1"/>
    <col min="9" max="9" width="6" style="24" customWidth="1"/>
    <col min="10" max="10" width="13.125" style="24" customWidth="1"/>
    <col min="11" max="11" width="10" style="24" customWidth="1"/>
    <col min="12" max="16384" width="9" style="24"/>
  </cols>
  <sheetData>
    <row r="1" spans="1:17">
      <c r="A1" s="54" t="s">
        <v>69</v>
      </c>
      <c r="B1" s="55" t="s">
        <v>68</v>
      </c>
      <c r="C1" s="56" t="s">
        <v>67</v>
      </c>
      <c r="D1" s="56" t="s">
        <v>66</v>
      </c>
      <c r="E1" s="56" t="s">
        <v>65</v>
      </c>
      <c r="F1" s="56" t="s">
        <v>64</v>
      </c>
      <c r="G1" s="57" t="s">
        <v>63</v>
      </c>
      <c r="H1" s="57" t="s">
        <v>62</v>
      </c>
      <c r="J1" s="58" t="s">
        <v>61</v>
      </c>
      <c r="K1" s="38">
        <v>0.375</v>
      </c>
      <c r="L1" s="49"/>
      <c r="M1" s="49"/>
      <c r="N1" s="49"/>
    </row>
    <row r="2" spans="1:17">
      <c r="A2" s="65">
        <v>42095</v>
      </c>
      <c r="B2" s="48"/>
      <c r="C2" s="36">
        <v>0.37152777777777773</v>
      </c>
      <c r="D2" s="36">
        <v>0.72569444444444453</v>
      </c>
      <c r="E2" s="47"/>
      <c r="F2" s="47"/>
      <c r="G2" s="46"/>
      <c r="H2" s="45"/>
      <c r="J2" s="58" t="s">
        <v>60</v>
      </c>
      <c r="K2" s="38">
        <v>0.73958333333333337</v>
      </c>
      <c r="L2" s="44"/>
      <c r="M2" s="44"/>
      <c r="N2" s="44"/>
    </row>
    <row r="3" spans="1:17">
      <c r="A3" s="65">
        <v>42096</v>
      </c>
      <c r="B3" s="37"/>
      <c r="C3" s="36">
        <v>0.3756944444444445</v>
      </c>
      <c r="D3" s="36">
        <v>0.76388888888888884</v>
      </c>
      <c r="E3" s="35"/>
      <c r="F3" s="35"/>
      <c r="G3" s="34"/>
      <c r="H3" s="33"/>
      <c r="J3" s="59" t="s">
        <v>59</v>
      </c>
      <c r="K3" s="43">
        <v>45</v>
      </c>
    </row>
    <row r="4" spans="1:17">
      <c r="A4" s="65">
        <v>42097</v>
      </c>
      <c r="B4" s="37"/>
      <c r="C4" s="36">
        <v>0.37152777777777773</v>
      </c>
      <c r="D4" s="36">
        <v>0.65</v>
      </c>
      <c r="E4" s="35"/>
      <c r="F4" s="35"/>
      <c r="G4" s="34"/>
      <c r="H4" s="33"/>
      <c r="J4" s="59" t="s">
        <v>58</v>
      </c>
      <c r="K4" s="42">
        <v>2200</v>
      </c>
    </row>
    <row r="5" spans="1:17">
      <c r="A5" s="65">
        <v>42098</v>
      </c>
      <c r="B5" s="37"/>
      <c r="C5" s="36"/>
      <c r="D5" s="36"/>
      <c r="E5" s="35"/>
      <c r="F5" s="35"/>
      <c r="G5" s="34"/>
      <c r="H5" s="33"/>
      <c r="J5" s="59" t="s">
        <v>57</v>
      </c>
      <c r="K5" s="42">
        <f>K4*1.35</f>
        <v>2970</v>
      </c>
    </row>
    <row r="6" spans="1:17">
      <c r="A6" s="65">
        <v>42099</v>
      </c>
      <c r="B6" s="37"/>
      <c r="C6" s="36"/>
      <c r="D6" s="36"/>
      <c r="E6" s="35"/>
      <c r="F6" s="35"/>
      <c r="G6" s="34"/>
      <c r="H6" s="33"/>
      <c r="J6" s="41"/>
      <c r="K6" s="40"/>
    </row>
    <row r="7" spans="1:17">
      <c r="A7" s="65">
        <v>42100</v>
      </c>
      <c r="B7" s="37"/>
      <c r="C7" s="36">
        <v>0.37777777777777777</v>
      </c>
      <c r="D7" s="36">
        <v>0.74722222222222223</v>
      </c>
      <c r="E7" s="35"/>
      <c r="F7" s="35"/>
      <c r="G7" s="34"/>
      <c r="H7" s="33"/>
    </row>
    <row r="8" spans="1:17">
      <c r="A8" s="65">
        <v>42101</v>
      </c>
      <c r="B8" s="37"/>
      <c r="C8" s="36">
        <v>0.36249999999999999</v>
      </c>
      <c r="D8" s="36">
        <v>0.99513888888888891</v>
      </c>
      <c r="E8" s="35"/>
      <c r="F8" s="35"/>
      <c r="G8" s="34"/>
      <c r="H8" s="33"/>
    </row>
    <row r="9" spans="1:17">
      <c r="A9" s="65">
        <v>42102</v>
      </c>
      <c r="B9" s="37"/>
      <c r="C9" s="36">
        <v>0.37222222222222223</v>
      </c>
      <c r="D9" s="36">
        <v>0.84513888888888899</v>
      </c>
      <c r="E9" s="35"/>
      <c r="F9" s="35"/>
      <c r="G9" s="34"/>
      <c r="H9" s="33"/>
    </row>
    <row r="10" spans="1:17">
      <c r="A10" s="65">
        <v>42103</v>
      </c>
      <c r="B10" s="37"/>
      <c r="C10" s="36">
        <v>0.37847222222222227</v>
      </c>
      <c r="D10" s="36">
        <v>0.6791666666666667</v>
      </c>
      <c r="E10" s="35"/>
      <c r="F10" s="35"/>
      <c r="G10" s="34"/>
      <c r="H10" s="33"/>
    </row>
    <row r="11" spans="1:17">
      <c r="A11" s="65">
        <v>42104</v>
      </c>
      <c r="B11" s="37"/>
      <c r="C11" s="36">
        <v>0.35555555555555557</v>
      </c>
      <c r="D11" s="36">
        <v>0.75347222222222221</v>
      </c>
      <c r="E11" s="35"/>
      <c r="F11" s="35"/>
      <c r="G11" s="34"/>
      <c r="H11" s="33"/>
    </row>
    <row r="12" spans="1:17">
      <c r="A12" s="65">
        <v>42105</v>
      </c>
      <c r="B12" s="37"/>
      <c r="C12" s="36"/>
      <c r="D12" s="36"/>
      <c r="E12" s="35"/>
      <c r="F12" s="35"/>
      <c r="G12" s="34"/>
      <c r="H12" s="33"/>
    </row>
    <row r="13" spans="1:17">
      <c r="A13" s="65">
        <v>42106</v>
      </c>
      <c r="B13" s="37"/>
      <c r="C13" s="36">
        <v>0.37083333333333335</v>
      </c>
      <c r="D13" s="36">
        <v>0.82499999999999996</v>
      </c>
      <c r="E13" s="35"/>
      <c r="F13" s="35"/>
      <c r="G13" s="34"/>
      <c r="H13" s="33"/>
      <c r="Q13" s="39"/>
    </row>
    <row r="14" spans="1:17">
      <c r="A14" s="65">
        <v>42107</v>
      </c>
      <c r="B14" s="37"/>
      <c r="C14" s="36">
        <v>0.37291666666666662</v>
      </c>
      <c r="D14" s="36">
        <v>0.73333333333333339</v>
      </c>
      <c r="E14" s="35"/>
      <c r="F14" s="35"/>
      <c r="G14" s="34"/>
      <c r="H14" s="33"/>
    </row>
    <row r="15" spans="1:17">
      <c r="A15" s="65">
        <v>42108</v>
      </c>
      <c r="B15" s="37"/>
      <c r="C15" s="36"/>
      <c r="D15" s="36"/>
      <c r="E15" s="35"/>
      <c r="F15" s="35"/>
      <c r="G15" s="34"/>
      <c r="H15" s="33"/>
    </row>
    <row r="16" spans="1:17">
      <c r="A16" s="65">
        <v>42109</v>
      </c>
      <c r="B16" s="37"/>
      <c r="C16" s="36">
        <v>0.37638888888888888</v>
      </c>
      <c r="D16" s="36">
        <v>0.7680555555555556</v>
      </c>
      <c r="E16" s="35"/>
      <c r="F16" s="35"/>
      <c r="G16" s="34"/>
      <c r="H16" s="33"/>
    </row>
    <row r="17" spans="1:8">
      <c r="A17" s="65">
        <v>42110</v>
      </c>
      <c r="B17" s="37"/>
      <c r="C17" s="36">
        <v>0.3756944444444445</v>
      </c>
      <c r="D17" s="36">
        <v>0.78125</v>
      </c>
      <c r="E17" s="35"/>
      <c r="F17" s="35"/>
      <c r="G17" s="34"/>
      <c r="H17" s="33"/>
    </row>
    <row r="18" spans="1:8">
      <c r="A18" s="65">
        <v>42111</v>
      </c>
      <c r="B18" s="37"/>
      <c r="C18" s="36">
        <v>0.37222222222222223</v>
      </c>
      <c r="D18" s="36">
        <v>0.85624999999999996</v>
      </c>
      <c r="E18" s="35"/>
      <c r="F18" s="35"/>
      <c r="G18" s="34"/>
      <c r="H18" s="33"/>
    </row>
    <row r="19" spans="1:8">
      <c r="A19" s="65">
        <v>42112</v>
      </c>
      <c r="B19" s="37"/>
      <c r="C19" s="36"/>
      <c r="D19" s="36"/>
      <c r="E19" s="35"/>
      <c r="F19" s="35"/>
      <c r="G19" s="34"/>
      <c r="H19" s="33"/>
    </row>
    <row r="20" spans="1:8">
      <c r="A20" s="65">
        <v>42113</v>
      </c>
      <c r="B20" s="37"/>
      <c r="C20" s="36"/>
      <c r="D20" s="36"/>
      <c r="E20" s="35"/>
      <c r="F20" s="35"/>
      <c r="G20" s="34"/>
      <c r="H20" s="33"/>
    </row>
    <row r="21" spans="1:8">
      <c r="A21" s="65">
        <v>42114</v>
      </c>
      <c r="B21" s="37"/>
      <c r="C21" s="36">
        <v>0.36805555555555558</v>
      </c>
      <c r="D21" s="36">
        <v>0.81388888888888899</v>
      </c>
      <c r="E21" s="35"/>
      <c r="F21" s="35"/>
      <c r="G21" s="34"/>
      <c r="H21" s="33"/>
    </row>
    <row r="22" spans="1:8">
      <c r="A22" s="65">
        <v>42115</v>
      </c>
      <c r="B22" s="37"/>
      <c r="C22" s="36">
        <v>0.37916666666666665</v>
      </c>
      <c r="D22" s="36">
        <v>0.9145833333333333</v>
      </c>
      <c r="E22" s="35"/>
      <c r="F22" s="35"/>
      <c r="G22" s="34"/>
      <c r="H22" s="33"/>
    </row>
    <row r="23" spans="1:8">
      <c r="A23" s="65">
        <v>42116</v>
      </c>
      <c r="B23" s="37"/>
      <c r="C23" s="36">
        <v>0.38263888888888892</v>
      </c>
      <c r="D23" s="36">
        <v>0.65625</v>
      </c>
      <c r="E23" s="35"/>
      <c r="F23" s="35"/>
      <c r="G23" s="34"/>
      <c r="H23" s="33"/>
    </row>
    <row r="24" spans="1:8">
      <c r="A24" s="65">
        <v>42117</v>
      </c>
      <c r="B24" s="37"/>
      <c r="C24" s="36">
        <v>0.35833333333333334</v>
      </c>
      <c r="D24" s="36">
        <v>0.74722222222222223</v>
      </c>
      <c r="E24" s="35"/>
      <c r="F24" s="35"/>
      <c r="G24" s="34"/>
      <c r="H24" s="33"/>
    </row>
    <row r="25" spans="1:8">
      <c r="A25" s="65">
        <v>42118</v>
      </c>
      <c r="B25" s="37"/>
      <c r="C25" s="38">
        <v>0.39930555555555558</v>
      </c>
      <c r="D25" s="38">
        <v>0.5625</v>
      </c>
      <c r="E25" s="35"/>
      <c r="F25" s="35"/>
      <c r="G25" s="34"/>
      <c r="H25" s="33"/>
    </row>
    <row r="26" spans="1:8">
      <c r="A26" s="65">
        <v>42119</v>
      </c>
      <c r="B26" s="37"/>
      <c r="C26" s="36">
        <v>0.35</v>
      </c>
      <c r="D26" s="36">
        <v>0.77500000000000002</v>
      </c>
      <c r="E26" s="35"/>
      <c r="F26" s="35"/>
      <c r="G26" s="34"/>
      <c r="H26" s="33"/>
    </row>
    <row r="27" spans="1:8">
      <c r="A27" s="65">
        <v>42120</v>
      </c>
      <c r="B27" s="37"/>
      <c r="C27" s="36"/>
      <c r="D27" s="36"/>
      <c r="E27" s="35"/>
      <c r="F27" s="35"/>
      <c r="G27" s="34"/>
      <c r="H27" s="33"/>
    </row>
    <row r="28" spans="1:8">
      <c r="A28" s="65">
        <v>42121</v>
      </c>
      <c r="B28" s="37"/>
      <c r="C28" s="36">
        <v>0.37152777777777773</v>
      </c>
      <c r="D28" s="36">
        <v>0.9277777777777777</v>
      </c>
      <c r="E28" s="35"/>
      <c r="F28" s="35"/>
      <c r="G28" s="34"/>
      <c r="H28" s="33"/>
    </row>
    <row r="29" spans="1:8">
      <c r="A29" s="65">
        <v>42122</v>
      </c>
      <c r="B29" s="37"/>
      <c r="C29" s="36">
        <v>0.36458333333333331</v>
      </c>
      <c r="D29" s="36">
        <v>0.9</v>
      </c>
      <c r="E29" s="35"/>
      <c r="F29" s="35"/>
      <c r="G29" s="34"/>
      <c r="H29" s="33"/>
    </row>
    <row r="30" spans="1:8">
      <c r="A30" s="65">
        <v>42123</v>
      </c>
      <c r="B30" s="37"/>
      <c r="C30" s="36">
        <v>0.37847222222222227</v>
      </c>
      <c r="D30" s="36">
        <v>0.80555555555555547</v>
      </c>
      <c r="E30" s="35"/>
      <c r="F30" s="35"/>
      <c r="G30" s="34"/>
      <c r="H30" s="33"/>
    </row>
    <row r="31" spans="1:8" ht="14.25" thickBot="1">
      <c r="A31" s="66">
        <v>42124</v>
      </c>
      <c r="B31" s="32"/>
      <c r="C31" s="31">
        <v>0.3756944444444445</v>
      </c>
      <c r="D31" s="31">
        <v>0.79236111111111107</v>
      </c>
      <c r="E31" s="30"/>
      <c r="F31" s="30"/>
      <c r="G31" s="29"/>
      <c r="H31" s="28"/>
    </row>
    <row r="32" spans="1:8" ht="14.25" thickBot="1">
      <c r="C32" s="63" t="s">
        <v>56</v>
      </c>
      <c r="D32" s="64"/>
      <c r="E32" s="27"/>
      <c r="F32" s="27"/>
      <c r="G32" s="26"/>
      <c r="H32" s="25"/>
    </row>
  </sheetData>
  <mergeCells count="1">
    <mergeCell ref="C32:D3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23"/>
  <sheetViews>
    <sheetView workbookViewId="0">
      <selection activeCell="F27" sqref="F27"/>
    </sheetView>
  </sheetViews>
  <sheetFormatPr defaultRowHeight="13.5"/>
  <cols>
    <col min="1" max="1" width="10.625" bestFit="1" customWidth="1"/>
    <col min="2" max="7" width="10.5" bestFit="1" customWidth="1"/>
  </cols>
  <sheetData>
    <row r="1" spans="1:7" ht="30" customHeight="1">
      <c r="B1" s="23">
        <v>2015</v>
      </c>
      <c r="C1" s="23" t="s">
        <v>7</v>
      </c>
      <c r="D1" s="23">
        <v>5</v>
      </c>
      <c r="E1" s="23" t="s">
        <v>8</v>
      </c>
      <c r="G1" s="1"/>
    </row>
    <row r="2" spans="1:7" ht="17.25" customHeight="1"/>
    <row r="3" spans="1:7" ht="30" customHeight="1">
      <c r="A3" s="5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7" t="s">
        <v>6</v>
      </c>
    </row>
    <row r="4" spans="1:7" ht="30" customHeight="1">
      <c r="A4" s="6"/>
      <c r="B4" s="3"/>
      <c r="C4" s="3"/>
      <c r="D4" s="3"/>
      <c r="E4" s="3"/>
      <c r="F4" s="3"/>
      <c r="G4" s="8"/>
    </row>
    <row r="5" spans="1:7" ht="30" customHeight="1">
      <c r="A5" s="6"/>
      <c r="B5" s="3"/>
      <c r="C5" s="3"/>
      <c r="D5" s="3"/>
      <c r="E5" s="3"/>
      <c r="F5" s="3"/>
      <c r="G5" s="8"/>
    </row>
    <row r="6" spans="1:7" ht="30" customHeight="1">
      <c r="A6" s="6"/>
      <c r="B6" s="3"/>
      <c r="C6" s="3"/>
      <c r="D6" s="3"/>
      <c r="E6" s="3"/>
      <c r="F6" s="3"/>
      <c r="G6" s="8"/>
    </row>
    <row r="7" spans="1:7" ht="30" customHeight="1">
      <c r="A7" s="6"/>
      <c r="B7" s="3"/>
      <c r="C7" s="3"/>
      <c r="D7" s="3"/>
      <c r="E7" s="3"/>
      <c r="F7" s="3"/>
      <c r="G7" s="8"/>
    </row>
    <row r="8" spans="1:7" ht="30" customHeight="1">
      <c r="A8" s="6"/>
      <c r="B8" s="3"/>
      <c r="C8" s="3"/>
      <c r="D8" s="3"/>
      <c r="E8" s="3"/>
      <c r="F8" s="3"/>
      <c r="G8" s="8"/>
    </row>
    <row r="9" spans="1:7" ht="30" customHeight="1">
      <c r="A9" s="6"/>
      <c r="B9" s="3"/>
      <c r="C9" s="3"/>
      <c r="D9" s="3"/>
      <c r="E9" s="3"/>
      <c r="F9" s="3"/>
      <c r="G9" s="8"/>
    </row>
    <row r="10" spans="1:7" ht="30" customHeight="1"/>
    <row r="11" spans="1:7">
      <c r="A11" s="22" t="s">
        <v>55</v>
      </c>
    </row>
    <row r="12" spans="1:7">
      <c r="A12" s="22"/>
    </row>
    <row r="13" spans="1:7">
      <c r="A13" s="22"/>
    </row>
    <row r="14" spans="1:7">
      <c r="A14" s="22"/>
    </row>
    <row r="15" spans="1:7">
      <c r="A15" s="22"/>
    </row>
    <row r="16" spans="1:7">
      <c r="A16" s="22"/>
    </row>
    <row r="17" spans="1:1">
      <c r="A17" s="22"/>
    </row>
    <row r="18" spans="1:1">
      <c r="A18" s="22"/>
    </row>
    <row r="19" spans="1:1">
      <c r="A19" s="22"/>
    </row>
    <row r="20" spans="1:1">
      <c r="A20" s="22"/>
    </row>
    <row r="21" spans="1:1">
      <c r="A21" s="22"/>
    </row>
    <row r="22" spans="1:1">
      <c r="A22" s="22"/>
    </row>
    <row r="23" spans="1:1">
      <c r="A23" s="22"/>
    </row>
  </sheetData>
  <phoneticPr fontId="2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G23"/>
  <sheetViews>
    <sheetView workbookViewId="0">
      <selection activeCell="A4" sqref="A4:G9"/>
    </sheetView>
  </sheetViews>
  <sheetFormatPr defaultRowHeight="13.5"/>
  <cols>
    <col min="1" max="1" width="10.625" bestFit="1" customWidth="1"/>
    <col min="2" max="7" width="10.5" bestFit="1" customWidth="1"/>
  </cols>
  <sheetData>
    <row r="1" spans="1:7" ht="30" customHeight="1">
      <c r="B1" s="23">
        <f ca="1">YEAR(TODAY())</f>
        <v>2015</v>
      </c>
      <c r="C1" s="23" t="s">
        <v>7</v>
      </c>
      <c r="D1" s="23">
        <v>5</v>
      </c>
      <c r="E1" s="23" t="s">
        <v>8</v>
      </c>
      <c r="G1" s="1"/>
    </row>
    <row r="2" spans="1:7" ht="17.25" customHeight="1"/>
    <row r="3" spans="1:7" ht="30" customHeight="1">
      <c r="A3" s="5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7" t="s">
        <v>6</v>
      </c>
    </row>
    <row r="4" spans="1:7" ht="30" customHeight="1">
      <c r="A4" s="6">
        <f ca="1">DATE(B1,D1,1)-(WEEKDAY(DATE(B1,D1,1)-1))</f>
        <v>42120</v>
      </c>
      <c r="B4" s="3">
        <f ca="1">A4+1</f>
        <v>42121</v>
      </c>
      <c r="C4" s="3">
        <f ca="1">B4+1</f>
        <v>42122</v>
      </c>
      <c r="D4" s="3">
        <f t="shared" ref="D4:G4" ca="1" si="0">C4+1</f>
        <v>42123</v>
      </c>
      <c r="E4" s="3">
        <f t="shared" ca="1" si="0"/>
        <v>42124</v>
      </c>
      <c r="F4" s="3">
        <f t="shared" ca="1" si="0"/>
        <v>42125</v>
      </c>
      <c r="G4" s="8">
        <f t="shared" ca="1" si="0"/>
        <v>42126</v>
      </c>
    </row>
    <row r="5" spans="1:7" ht="30" customHeight="1">
      <c r="A5" s="6">
        <f ca="1">G4+1</f>
        <v>42127</v>
      </c>
      <c r="B5" s="3">
        <f ca="1">A5+1</f>
        <v>42128</v>
      </c>
      <c r="C5" s="3">
        <f t="shared" ref="C5:G5" ca="1" si="1">B5+1</f>
        <v>42129</v>
      </c>
      <c r="D5" s="3">
        <f t="shared" ca="1" si="1"/>
        <v>42130</v>
      </c>
      <c r="E5" s="3">
        <f t="shared" ca="1" si="1"/>
        <v>42131</v>
      </c>
      <c r="F5" s="3">
        <f t="shared" ca="1" si="1"/>
        <v>42132</v>
      </c>
      <c r="G5" s="8">
        <f t="shared" ca="1" si="1"/>
        <v>42133</v>
      </c>
    </row>
    <row r="6" spans="1:7" ht="30" customHeight="1">
      <c r="A6" s="6">
        <f ca="1">G5+1</f>
        <v>42134</v>
      </c>
      <c r="B6" s="3">
        <f ca="1">A6+1</f>
        <v>42135</v>
      </c>
      <c r="C6" s="3">
        <f t="shared" ref="C6:G6" ca="1" si="2">B6+1</f>
        <v>42136</v>
      </c>
      <c r="D6" s="3">
        <f t="shared" ca="1" si="2"/>
        <v>42137</v>
      </c>
      <c r="E6" s="3">
        <f t="shared" ca="1" si="2"/>
        <v>42138</v>
      </c>
      <c r="F6" s="3">
        <f t="shared" ca="1" si="2"/>
        <v>42139</v>
      </c>
      <c r="G6" s="8">
        <f t="shared" ca="1" si="2"/>
        <v>42140</v>
      </c>
    </row>
    <row r="7" spans="1:7" ht="30" customHeight="1">
      <c r="A7" s="6">
        <f ca="1">G6+1</f>
        <v>42141</v>
      </c>
      <c r="B7" s="3">
        <f ca="1">A7+1</f>
        <v>42142</v>
      </c>
      <c r="C7" s="3">
        <f t="shared" ref="C7:G7" ca="1" si="3">B7+1</f>
        <v>42143</v>
      </c>
      <c r="D7" s="3">
        <f t="shared" ca="1" si="3"/>
        <v>42144</v>
      </c>
      <c r="E7" s="3">
        <f t="shared" ca="1" si="3"/>
        <v>42145</v>
      </c>
      <c r="F7" s="3">
        <f t="shared" ca="1" si="3"/>
        <v>42146</v>
      </c>
      <c r="G7" s="8">
        <f t="shared" ca="1" si="3"/>
        <v>42147</v>
      </c>
    </row>
    <row r="8" spans="1:7" ht="30" customHeight="1">
      <c r="A8" s="6">
        <f ca="1">G7+1</f>
        <v>42148</v>
      </c>
      <c r="B8" s="3">
        <f ca="1">A8+1</f>
        <v>42149</v>
      </c>
      <c r="C8" s="3">
        <f t="shared" ref="C8:G9" ca="1" si="4">B8+1</f>
        <v>42150</v>
      </c>
      <c r="D8" s="3">
        <f t="shared" ca="1" si="4"/>
        <v>42151</v>
      </c>
      <c r="E8" s="3">
        <f t="shared" ca="1" si="4"/>
        <v>42152</v>
      </c>
      <c r="F8" s="3">
        <f t="shared" ca="1" si="4"/>
        <v>42153</v>
      </c>
      <c r="G8" s="8">
        <f t="shared" ca="1" si="4"/>
        <v>42154</v>
      </c>
    </row>
    <row r="9" spans="1:7" ht="30" customHeight="1">
      <c r="A9" s="6">
        <f ca="1">G8+1</f>
        <v>42155</v>
      </c>
      <c r="B9" s="3">
        <f ca="1">A9+1</f>
        <v>42156</v>
      </c>
      <c r="C9" s="3">
        <f t="shared" ca="1" si="4"/>
        <v>42157</v>
      </c>
      <c r="D9" s="3">
        <f t="shared" ca="1" si="4"/>
        <v>42158</v>
      </c>
      <c r="E9" s="3">
        <f t="shared" ca="1" si="4"/>
        <v>42159</v>
      </c>
      <c r="F9" s="3">
        <f t="shared" ca="1" si="4"/>
        <v>42160</v>
      </c>
      <c r="G9" s="8">
        <f t="shared" ca="1" si="4"/>
        <v>42161</v>
      </c>
    </row>
    <row r="10" spans="1:7" ht="30" customHeight="1"/>
    <row r="11" spans="1:7">
      <c r="A11" s="22" t="s">
        <v>55</v>
      </c>
    </row>
    <row r="12" spans="1:7">
      <c r="A12" s="22">
        <v>1</v>
      </c>
    </row>
    <row r="13" spans="1:7">
      <c r="A13" s="22">
        <v>2</v>
      </c>
    </row>
    <row r="14" spans="1:7">
      <c r="A14" s="22">
        <v>3</v>
      </c>
    </row>
    <row r="15" spans="1:7">
      <c r="A15" s="22">
        <v>4</v>
      </c>
    </row>
    <row r="16" spans="1:7">
      <c r="A16" s="22">
        <v>5</v>
      </c>
    </row>
    <row r="17" spans="1:1">
      <c r="A17" s="22">
        <v>6</v>
      </c>
    </row>
    <row r="18" spans="1:1">
      <c r="A18" s="22">
        <v>7</v>
      </c>
    </row>
    <row r="19" spans="1:1">
      <c r="A19" s="22">
        <v>8</v>
      </c>
    </row>
    <row r="20" spans="1:1">
      <c r="A20" s="22">
        <v>9</v>
      </c>
    </row>
    <row r="21" spans="1:1">
      <c r="A21" s="22">
        <v>10</v>
      </c>
    </row>
    <row r="22" spans="1:1">
      <c r="A22" s="22">
        <v>11</v>
      </c>
    </row>
    <row r="23" spans="1:1">
      <c r="A23" s="22">
        <v>12</v>
      </c>
    </row>
  </sheetData>
  <phoneticPr fontId="2"/>
  <conditionalFormatting sqref="A4:G9">
    <cfRule type="expression" dxfId="0" priority="2">
      <formula>MONTH(A4)=$D$1</formula>
    </cfRule>
  </conditionalFormatting>
  <dataValidations disablePrompts="1" count="1">
    <dataValidation type="list" allowBlank="1" showInputMessage="1" showErrorMessage="1" sqref="D1">
      <formula1>$A$12:$A$23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B9" sqref="B9"/>
    </sheetView>
  </sheetViews>
  <sheetFormatPr defaultRowHeight="13.5"/>
  <cols>
    <col min="1" max="1" width="10.625" bestFit="1" customWidth="1"/>
    <col min="2" max="7" width="10.5" bestFit="1" customWidth="1"/>
  </cols>
  <sheetData>
    <row r="1" spans="1:7" ht="30" customHeight="1">
      <c r="A1" s="2">
        <v>2015</v>
      </c>
      <c r="B1" s="2" t="s">
        <v>7</v>
      </c>
      <c r="C1" s="2">
        <v>8</v>
      </c>
      <c r="D1" s="2" t="s">
        <v>8</v>
      </c>
      <c r="G1" s="1"/>
    </row>
    <row r="2" spans="1:7" ht="30" customHeight="1"/>
    <row r="3" spans="1:7" ht="30" customHeight="1">
      <c r="A3" s="5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7" t="s">
        <v>6</v>
      </c>
    </row>
    <row r="4" spans="1:7" ht="30" customHeight="1">
      <c r="A4" s="9" t="str">
        <f>IF(WEEKDAY(DATE($A$1,$C$1,1))=1,1,"")</f>
        <v/>
      </c>
      <c r="B4" s="10" t="str">
        <f>IF(A4&lt;&gt;"",A4+1,IF(WEEKDAY(DATE($A$1,$C$1,1))=COUNTA($A$3:B3),1,""))</f>
        <v/>
      </c>
      <c r="C4" s="12" t="str">
        <f>IF(B4&lt;&gt;"",B4+1,IF(WEEKDAY(DATE($A$1,$C$1,1))=COUNTA($A$3:C3),1,""))</f>
        <v/>
      </c>
      <c r="D4" s="12" t="str">
        <f>IF(C4&lt;&gt;"",C4+1,IF(WEEKDAY(DATE($A$1,$C$1,1))=COUNTA($A$3:D3),1,""))</f>
        <v/>
      </c>
      <c r="E4" s="12" t="str">
        <f>IF(D4&lt;&gt;"",D4+1,IF(WEEKDAY(DATE($A$1,$C$1,1))=COUNTA($A$3:E3),1,""))</f>
        <v/>
      </c>
      <c r="F4" s="12" t="str">
        <f>IF(E4&lt;&gt;"",E4+1,IF(WEEKDAY(DATE($A$1,$C$1,1))=COUNTA($A$3:F3),1,""))</f>
        <v/>
      </c>
      <c r="G4" s="11">
        <f>IF(F4&lt;&gt;"",F4+1,IF(WEEKDAY(DATE($A$1,$C$1,1))=COUNTA($A$3:G3),1,""))</f>
        <v>1</v>
      </c>
    </row>
    <row r="5" spans="1:7" ht="30" customHeight="1">
      <c r="A5" s="9">
        <f>G4+1</f>
        <v>2</v>
      </c>
      <c r="B5" s="10">
        <f>A5+1</f>
        <v>3</v>
      </c>
      <c r="C5" s="10">
        <f t="shared" ref="C5:G7" si="0">B5+1</f>
        <v>4</v>
      </c>
      <c r="D5" s="10">
        <f t="shared" si="0"/>
        <v>5</v>
      </c>
      <c r="E5" s="10">
        <f t="shared" si="0"/>
        <v>6</v>
      </c>
      <c r="F5" s="10">
        <f t="shared" si="0"/>
        <v>7</v>
      </c>
      <c r="G5" s="11">
        <f t="shared" si="0"/>
        <v>8</v>
      </c>
    </row>
    <row r="6" spans="1:7" ht="30" customHeight="1">
      <c r="A6" s="9">
        <f>G5+1</f>
        <v>9</v>
      </c>
      <c r="B6" s="10">
        <f>A6+1</f>
        <v>10</v>
      </c>
      <c r="C6" s="10">
        <f t="shared" si="0"/>
        <v>11</v>
      </c>
      <c r="D6" s="10">
        <f t="shared" si="0"/>
        <v>12</v>
      </c>
      <c r="E6" s="10">
        <f t="shared" si="0"/>
        <v>13</v>
      </c>
      <c r="F6" s="10">
        <f t="shared" si="0"/>
        <v>14</v>
      </c>
      <c r="G6" s="11">
        <f t="shared" si="0"/>
        <v>15</v>
      </c>
    </row>
    <row r="7" spans="1:7" ht="30" customHeight="1">
      <c r="A7" s="9">
        <f>G6+1</f>
        <v>16</v>
      </c>
      <c r="B7" s="10">
        <f>A7+1</f>
        <v>17</v>
      </c>
      <c r="C7" s="10">
        <f t="shared" si="0"/>
        <v>18</v>
      </c>
      <c r="D7" s="10">
        <f t="shared" si="0"/>
        <v>19</v>
      </c>
      <c r="E7" s="10">
        <f t="shared" si="0"/>
        <v>20</v>
      </c>
      <c r="F7" s="10">
        <f t="shared" si="0"/>
        <v>21</v>
      </c>
      <c r="G7" s="11">
        <f t="shared" si="0"/>
        <v>22</v>
      </c>
    </row>
    <row r="8" spans="1:7" ht="30" customHeight="1">
      <c r="A8" s="9">
        <f>IF(DAY(DATE($A$1,$C$1+1,0))&lt;G7+1,"",G7+1)</f>
        <v>23</v>
      </c>
      <c r="B8" s="12">
        <f>IF(A8="","",IF(DAY(DATE($A$1,$C$1+1,0))&lt;A8+1,"",A8+1))</f>
        <v>24</v>
      </c>
      <c r="C8" s="12">
        <f t="shared" ref="C8:G8" si="1">IF(B8="","",IF(DAY(DATE($A$1,$C$1+1,0))&lt;B8+1,"",B8+1))</f>
        <v>25</v>
      </c>
      <c r="D8" s="12">
        <f t="shared" si="1"/>
        <v>26</v>
      </c>
      <c r="E8" s="12">
        <f t="shared" si="1"/>
        <v>27</v>
      </c>
      <c r="F8" s="12">
        <f t="shared" si="1"/>
        <v>28</v>
      </c>
      <c r="G8" s="11">
        <f t="shared" si="1"/>
        <v>29</v>
      </c>
    </row>
    <row r="9" spans="1:7" ht="30" customHeight="1">
      <c r="A9" s="9">
        <f>IF(G8="","",IF(DAY(DATE($A$1,$C$1+1,0))&lt;G8+1,"",G8+1))</f>
        <v>30</v>
      </c>
      <c r="B9" s="12">
        <f>IF(A9="","",IF(DAY(DATE($A$1,$C$1+1,0))&lt;A9+1,"",A9+1))</f>
        <v>31</v>
      </c>
      <c r="C9" s="12" t="str">
        <f t="shared" ref="C9:G9" si="2">IF(B9="","",IF(DAY(DATE($A$1,$C$1+1,0))&lt;B9+1,"",B9+1))</f>
        <v/>
      </c>
      <c r="D9" s="12" t="str">
        <f t="shared" si="2"/>
        <v/>
      </c>
      <c r="E9" s="12" t="str">
        <f t="shared" si="2"/>
        <v/>
      </c>
      <c r="F9" s="12" t="str">
        <f t="shared" si="2"/>
        <v/>
      </c>
      <c r="G9" s="11" t="str">
        <f t="shared" si="2"/>
        <v/>
      </c>
    </row>
    <row r="10" spans="1:7" ht="30" customHeight="1"/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G10"/>
  <sheetViews>
    <sheetView workbookViewId="0">
      <selection activeCell="B9" sqref="B9"/>
    </sheetView>
  </sheetViews>
  <sheetFormatPr defaultRowHeight="13.5"/>
  <cols>
    <col min="1" max="1" width="10.625" bestFit="1" customWidth="1"/>
    <col min="2" max="7" width="10.5" bestFit="1" customWidth="1"/>
  </cols>
  <sheetData>
    <row r="1" spans="1:7" ht="30" customHeight="1">
      <c r="A1" s="2">
        <v>2015</v>
      </c>
      <c r="B1" s="2" t="s">
        <v>7</v>
      </c>
      <c r="C1" s="2">
        <v>4</v>
      </c>
      <c r="D1" s="2" t="s">
        <v>8</v>
      </c>
      <c r="G1" s="1"/>
    </row>
    <row r="2" spans="1:7" ht="30" customHeight="1"/>
    <row r="3" spans="1:7" ht="30" customHeight="1">
      <c r="A3" s="5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7" t="s">
        <v>6</v>
      </c>
    </row>
    <row r="4" spans="1:7" ht="30" customHeight="1">
      <c r="A4" s="9" t="str">
        <f>IF(WEEKDAY(DATE($A$1,$C$1,1))=1,1,"")</f>
        <v/>
      </c>
      <c r="B4" s="10" t="str">
        <f>IF(A4&lt;&gt;"",A4+1,IF(WEEKDAY(DATE($A$1,$C$1,1))=COUNTA($A$3:B3),1,""))</f>
        <v/>
      </c>
      <c r="C4" s="12" t="str">
        <f>IF(B4&lt;&gt;"",B4+1,IF(WEEKDAY(DATE($A$1,$C$1,1))=COUNTA($A$3:C3),1,""))</f>
        <v/>
      </c>
      <c r="D4" s="12">
        <f>IF(C4&lt;&gt;"",C4+1,IF(WEEKDAY(DATE($A$1,$C$1,1))=COUNTA($A$3:D3),1,""))</f>
        <v>1</v>
      </c>
      <c r="E4" s="12">
        <f>IF(D4&lt;&gt;"",D4+1,IF(WEEKDAY(DATE($A$1,$C$1,1))=COUNTA($A$3:E3),1,""))</f>
        <v>2</v>
      </c>
      <c r="F4" s="12">
        <f>IF(E4&lt;&gt;"",E4+1,IF(WEEKDAY(DATE($A$1,$C$1,1))=COUNTA($A$3:F3),1,""))</f>
        <v>3</v>
      </c>
      <c r="G4" s="11">
        <f>IF(F4&lt;&gt;"",F4+1,IF(WEEKDAY(DATE($A$1,$C$1,1))=COUNTA($A$3:G3),1,""))</f>
        <v>4</v>
      </c>
    </row>
    <row r="5" spans="1:7" ht="30" customHeight="1">
      <c r="A5" s="9">
        <f>G4+1</f>
        <v>5</v>
      </c>
      <c r="B5" s="10">
        <f>A5+1</f>
        <v>6</v>
      </c>
      <c r="C5" s="10">
        <f t="shared" ref="C5:G7" si="0">B5+1</f>
        <v>7</v>
      </c>
      <c r="D5" s="10">
        <f t="shared" si="0"/>
        <v>8</v>
      </c>
      <c r="E5" s="10">
        <f t="shared" si="0"/>
        <v>9</v>
      </c>
      <c r="F5" s="10">
        <f t="shared" si="0"/>
        <v>10</v>
      </c>
      <c r="G5" s="11">
        <f t="shared" si="0"/>
        <v>11</v>
      </c>
    </row>
    <row r="6" spans="1:7" ht="30" customHeight="1">
      <c r="A6" s="9">
        <f>G5+1</f>
        <v>12</v>
      </c>
      <c r="B6" s="10">
        <f>A6+1</f>
        <v>13</v>
      </c>
      <c r="C6" s="10">
        <f t="shared" si="0"/>
        <v>14</v>
      </c>
      <c r="D6" s="10">
        <f t="shared" si="0"/>
        <v>15</v>
      </c>
      <c r="E6" s="10">
        <f t="shared" si="0"/>
        <v>16</v>
      </c>
      <c r="F6" s="10">
        <f t="shared" si="0"/>
        <v>17</v>
      </c>
      <c r="G6" s="11">
        <f t="shared" si="0"/>
        <v>18</v>
      </c>
    </row>
    <row r="7" spans="1:7" ht="30" customHeight="1">
      <c r="A7" s="9">
        <f>G6+1</f>
        <v>19</v>
      </c>
      <c r="B7" s="10">
        <f>A7+1</f>
        <v>20</v>
      </c>
      <c r="C7" s="10">
        <f t="shared" si="0"/>
        <v>21</v>
      </c>
      <c r="D7" s="10">
        <f t="shared" si="0"/>
        <v>22</v>
      </c>
      <c r="E7" s="10">
        <f t="shared" si="0"/>
        <v>23</v>
      </c>
      <c r="F7" s="10">
        <f t="shared" si="0"/>
        <v>24</v>
      </c>
      <c r="G7" s="11">
        <f t="shared" si="0"/>
        <v>25</v>
      </c>
    </row>
    <row r="8" spans="1:7" ht="30" customHeight="1">
      <c r="A8" s="9">
        <f>IF(MONTH(DATE($A$1,$C$1,G7+1))&lt;&gt;$C$1,"",G7+1)</f>
        <v>26</v>
      </c>
      <c r="B8" s="10">
        <f>IF(A8="","",IF(MONTH(DATE($A$1,$C$1,A8+1))&lt;&gt;$C$1,"",A8+1))</f>
        <v>27</v>
      </c>
      <c r="C8" s="10">
        <f t="shared" ref="C8:G8" si="1">IF(B8="","",IF(MONTH(DATE($A$1,$C$1,B8+1))&lt;&gt;$C$1,"",B8+1))</f>
        <v>28</v>
      </c>
      <c r="D8" s="10">
        <f t="shared" si="1"/>
        <v>29</v>
      </c>
      <c r="E8" s="10">
        <f t="shared" si="1"/>
        <v>30</v>
      </c>
      <c r="F8" s="10" t="str">
        <f t="shared" si="1"/>
        <v/>
      </c>
      <c r="G8" s="11" t="str">
        <f t="shared" si="1"/>
        <v/>
      </c>
    </row>
    <row r="9" spans="1:7" ht="30" customHeight="1">
      <c r="A9" s="9" t="str">
        <f>IF(G8="","",IF(MONTH(DATE($A$1,$C$1,G8+1))&lt;&gt;$C$1,"",G8+1))</f>
        <v/>
      </c>
      <c r="B9" s="10" t="str">
        <f>IF(A9="","",IF(MONTH(DATE($A$1,$C$1,A9+1))&lt;&gt;$C$1,"",A9+1))</f>
        <v/>
      </c>
      <c r="C9" s="10" t="str">
        <f t="shared" ref="C9:G9" si="2">IF(B9="","",IF(MONTH(DATE($A$1,$C$1,B9+1))&lt;&gt;$C$1,"",B9+1))</f>
        <v/>
      </c>
      <c r="D9" s="10" t="str">
        <f t="shared" si="2"/>
        <v/>
      </c>
      <c r="E9" s="10" t="str">
        <f t="shared" si="2"/>
        <v/>
      </c>
      <c r="F9" s="10" t="str">
        <f t="shared" si="2"/>
        <v/>
      </c>
      <c r="G9" s="11" t="str">
        <f t="shared" si="2"/>
        <v/>
      </c>
    </row>
    <row r="10" spans="1:7" ht="30" customHeight="1"/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コメントシート</vt:lpstr>
      <vt:lpstr>課題プロフィール</vt:lpstr>
      <vt:lpstr>課題給与計算</vt:lpstr>
      <vt:lpstr>課題万年カレンダー</vt:lpstr>
      <vt:lpstr>課題万年カレンダー（解答例）</vt:lpstr>
      <vt:lpstr>万年カレンダー2</vt:lpstr>
      <vt:lpstr>万年カレンダー3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althusser</dc:creator>
  <cp:lastModifiedBy>althusser</cp:lastModifiedBy>
  <dcterms:created xsi:type="dcterms:W3CDTF">2015-02-06T00:03:07Z</dcterms:created>
  <dcterms:modified xsi:type="dcterms:W3CDTF">2015-06-17T07:15:59Z</dcterms:modified>
</cp:coreProperties>
</file>